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440" windowHeight="15000" tabRatio="888" activeTab="2"/>
  </bookViews>
  <sheets>
    <sheet name="Časť E2 technické a technol.IKT" sheetId="18" r:id="rId1"/>
    <sheet name="Časť E3 Interierové vybavenie-n" sheetId="19" r:id="rId2"/>
    <sheet name="Časť E1 Didaktické pomôcky" sheetId="20" r:id="rId3"/>
    <sheet name="Hárok1" sheetId="21" r:id="rId4"/>
  </sheets>
  <calcPr calcId="145621"/>
</workbook>
</file>

<file path=xl/calcChain.xml><?xml version="1.0" encoding="utf-8"?>
<calcChain xmlns="http://schemas.openxmlformats.org/spreadsheetml/2006/main">
  <c r="F17" i="18" l="1"/>
  <c r="F10" i="18"/>
  <c r="F9" i="18"/>
  <c r="F14" i="18"/>
  <c r="F9" i="19"/>
  <c r="F10" i="19"/>
  <c r="F11" i="19"/>
  <c r="F12" i="19"/>
  <c r="F8" i="19"/>
  <c r="F35" i="20"/>
  <c r="F36" i="20"/>
  <c r="F37" i="20"/>
  <c r="F38" i="20"/>
  <c r="F39" i="20"/>
  <c r="F40" i="20"/>
  <c r="F41" i="20"/>
  <c r="F42" i="20"/>
  <c r="F43" i="20"/>
  <c r="F44" i="20"/>
  <c r="F45" i="20"/>
  <c r="F46" i="20"/>
  <c r="F47" i="20"/>
  <c r="F34" i="20"/>
  <c r="F8" i="20"/>
  <c r="F9" i="20"/>
  <c r="F10" i="20"/>
  <c r="F11" i="20"/>
  <c r="F12" i="20"/>
  <c r="F13" i="20"/>
  <c r="F14" i="20"/>
  <c r="F15" i="20"/>
  <c r="F16" i="20"/>
  <c r="F17" i="20"/>
  <c r="F18" i="20"/>
  <c r="F19" i="20"/>
  <c r="F20" i="20"/>
  <c r="F21" i="20"/>
  <c r="F22" i="20"/>
  <c r="F23" i="20"/>
  <c r="F24" i="20"/>
  <c r="F25" i="20"/>
  <c r="F26" i="20"/>
  <c r="F27" i="20"/>
  <c r="F28" i="20"/>
  <c r="F29" i="20"/>
  <c r="F30" i="20"/>
  <c r="F7" i="20"/>
  <c r="E27" i="20" l="1"/>
  <c r="E28" i="20"/>
  <c r="E17" i="20"/>
  <c r="E18" i="20"/>
  <c r="E19" i="20"/>
  <c r="E20" i="20"/>
  <c r="E21" i="20"/>
  <c r="E22" i="20"/>
  <c r="E23" i="20"/>
  <c r="E24" i="20"/>
  <c r="E25" i="20"/>
  <c r="E10" i="20"/>
  <c r="E9" i="20"/>
  <c r="E8" i="20"/>
  <c r="E14" i="18"/>
  <c r="E15" i="18" s="1"/>
  <c r="F15" i="18"/>
  <c r="E10" i="18"/>
  <c r="E35" i="20"/>
  <c r="E48" i="20" s="1"/>
  <c r="E36" i="20"/>
  <c r="E37" i="20"/>
  <c r="E38" i="20"/>
  <c r="E39" i="20"/>
  <c r="E40" i="20"/>
  <c r="E41" i="20"/>
  <c r="E42" i="20"/>
  <c r="E43" i="20"/>
  <c r="E44" i="20"/>
  <c r="E45" i="20"/>
  <c r="E46" i="20"/>
  <c r="E47" i="20"/>
  <c r="E34" i="20"/>
  <c r="E26" i="20" l="1"/>
  <c r="F48" i="20" l="1"/>
  <c r="E9" i="18" l="1"/>
  <c r="E11" i="18" s="1"/>
  <c r="E17" i="18" s="1"/>
  <c r="E7" i="20" l="1"/>
  <c r="E11" i="20"/>
  <c r="E12" i="20"/>
  <c r="E13" i="20"/>
  <c r="E14" i="20"/>
  <c r="E15" i="20"/>
  <c r="E16" i="20"/>
  <c r="E29" i="20"/>
  <c r="E30" i="20"/>
  <c r="E9" i="19"/>
  <c r="E10" i="19"/>
  <c r="E11" i="19"/>
  <c r="E12" i="19"/>
  <c r="E8" i="19"/>
  <c r="E31" i="20" l="1"/>
  <c r="E50" i="20" s="1"/>
  <c r="E13" i="19"/>
  <c r="F11" i="18" l="1"/>
  <c r="F31" i="20" l="1"/>
  <c r="F50" i="20" s="1"/>
  <c r="F13" i="19"/>
</calcChain>
</file>

<file path=xl/sharedStrings.xml><?xml version="1.0" encoding="utf-8"?>
<sst xmlns="http://schemas.openxmlformats.org/spreadsheetml/2006/main" count="215" uniqueCount="127">
  <si>
    <t>ks</t>
  </si>
  <si>
    <t>Jedn.</t>
  </si>
  <si>
    <t>Špecifikácia</t>
  </si>
  <si>
    <t xml:space="preserve">Jedn. cena bez DPH/ks </t>
  </si>
  <si>
    <t>Cena spolu</t>
  </si>
  <si>
    <t>Jedn. cena bez DPH/ ks</t>
  </si>
  <si>
    <t>Jednotka</t>
  </si>
  <si>
    <t>Počet</t>
  </si>
  <si>
    <t xml:space="preserve">Názov projektu </t>
  </si>
  <si>
    <t>Spolu</t>
  </si>
  <si>
    <t xml:space="preserve">Názov projektu: </t>
  </si>
  <si>
    <t>Cena spolu bez DPH</t>
  </si>
  <si>
    <t>Interaktívna tabuľa + dataprojektor s krátkou projekčnou vzdialenosťou</t>
  </si>
  <si>
    <t xml:space="preserve"> Minimálna požadovaná špecifikácia ovládaná perom alebo prstom min šesť žiakov súčasne, 4:3 pomer strán, rozmery tabule 178x138cm, uhl. 206cm, príslušenstvo: 4 interaktívne perá (s možnosťou magnetického uchytenia na pravej strane tabule) s ukazovadlom, slovenská lokalizácia SW tabule, slovenská lokalizácia pomocníka, funkcia rozpoznávania rukopisu so Slovenskou diakritikou, rozpoznávanie geometrických tvarov, Spolupráca s vyzualizérom, Možnosť upraviť si ovládaci panel softvéru presne podľa vlastných špecifikácií, možnosť uložiť si svoje nastavenia softvéru pod vlastné meno, súčasťou montážna sada na stenu, Pripojenie k PC/NB pomocou USB káblu, Možnosť bezdrôtového prenosu, Rozlíšenie 32000x32000 bodov, Podpora OS Windows, Mac, Linux. Projektor s krátkou proj. Vzdiaľ. svietivosť min 3200 ansi, výdrž lampy min 10000 hod., technológia DLP, rozlíšenie XGA, maximálne podporované rozlíšenie WUXGA,  zabudovaný reproduktor, Kontrastný pomer  min 15000:1, Projekčná vzdialenosť 54 - 154cm, Vertikálna korekcia obrazu min +/-40 stupňov, Hmotnosť max 2,6Kg, Rozmery max 333x244x108mm, Hlúčnosť max 28dB (ECO), Pripojenie pomocou VGA, HDMI, S-Video, RS-232, Požadujeme aby bolo servisné stredisko výrobcu na Slovensku.</t>
  </si>
  <si>
    <t>Notebook pre učiteľa s aplikačným softvérom</t>
  </si>
  <si>
    <t>Digitálna učiteľská váha</t>
  </si>
  <si>
    <t>Presné digitálne váhy s kapacitou váženia max. 2000g, stupnica min. 0,01g, rozmer váž. plochy min. 130x180 mm, hmotnosť má byť možné merať v gramoch, unciach, karátoch, librách, funkcia počítania kusov, kalibračné funkcie 1kg závažím (súčasťou bal.), napájanie pomocou adaptéra AC 110-220V, alebo na batérie, ktoré majú byť súčasťou. Váhy majú byť dodané spolu so sadou závaží 500mg v zložení min. (1x závažie 200g, 2x závažie 100g, 1x závažie 50g, 2x závažie 20g, 1x závažie 10g, 1x kliešte)</t>
  </si>
  <si>
    <t>Laboratórny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sú: 2 balenia po 20 mL pufru pH 4, 2 balenia po 20 mL pufru pH 7, 2 balenia po 20 mL čistiaceho roztoku.</t>
  </si>
  <si>
    <t>Pracovisko učiteľa - biochémia</t>
  </si>
  <si>
    <t>Laboratórne pracovisko učiteľa  - biochémia</t>
  </si>
  <si>
    <t>Laboratórne pracovisko žiaka  - biochémia</t>
  </si>
  <si>
    <t>Žiacky laboratórny stôl - biochémia</t>
  </si>
  <si>
    <t>Laboratórna stolička pre žiaka - biochémia</t>
  </si>
  <si>
    <t>Odborná učebňa Biochémie</t>
  </si>
  <si>
    <t>Pracovisko učiteľa má byť v zložení minimálne katedra učiteľa, stolička učiteľa a kontajner. Katedra učiteľa pre odbornú učebňu fyziky má byť minimálne vo vyhotovení z pevnej konštrukcie a má obsahovať odkladací priestor –stacionárny kontajnér. Pracovná doska minimálne z LDT hrúbky min. 22mm,  rozmer min. 1300 x 600 x 800 mm, hrana ABS min. 2 mm, stôl s aretáciou.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 Pevný trojzásuvkový kontajner, ktorý je súčasťou stola.</t>
  </si>
  <si>
    <t>Laboratórne pracovisko učiteľa s pripojením na sieťové napätie 230V. Požadovaný rozmer pracoviska min. 1800x600x800mm, konštrukcia aj pracovná plocha z chemicky odolného materiálu. Pracovisko má byť vyrobené s pevnou konštrukciou. Krycie plochy, police a dvierka majú byť vyrobené z laminovanej drevotriesky hrúbky 18 mm. Dvierka sa majú otvárať do min. do 90°. Pracovná doska má byť z obojstranného postformingu min. hrúbky 36mm. Na pracovnej ploche má byť osadená chemicky odolná výlevka s min. rozmerom 150x150mm alebo s priemerom min. 150 mm, sifónom z chemicky odolného materiálu s možnosťou napojenia na existujúce odpadové potrubie v učebni (alternatívne s možnosťou napojenia do 10l odpadovej chemicky odolnej bandasky). Na pracovnej doske má byť osadená batéria na vodu z chemicky odolného materiálu, vývod zakončený olivkou. Prívod  vody do batérie má byť riešený s možnosťou pripojenia na existujúcu prípojku vody v učebni. Pripojenie pracoviska na napätie 230V má byť s možnosťou pripojenia na existujúci samostatný prívod elektriny v učebni, istený prúdovým chráničom max. na 16A.  Elektropanel učiteľa má byť  zabudovaný do pracovnej dosky a má mať rozmer  max. 150x300mm, materiál nerez s nezmazateľnými popismi prvkov. Prvky elektropanelu majú byť minimálne: 2x zásuvka s uzemnením na 230V a s krytkou. Pripojenie pracoviska na bezpečné jednosmerné a striedavé napätie do max. 30V má byť vyriešené pomocou laboratórneho zdroja bezpečného napätia, ktorý má  byť súčasťou pracoviska. Minimálne parametre zdroja majú byť: zdroj stabilizovaného napätia a prúdu s min.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Elektropanel musí  zodpovedať platným bezpečnostným požiadavkám smerníc  Rady EU pre školské prostredie. Členený úložný priestor má byť uzamykateľný a určený pre uskladnenie učebných pomôcok a prístrojov.  Pracovisko má mať bezpečnostný certifikát. Súčasťou dodávky pracoviska je projekt pre jeho zapojenie, testovancí protokol a návod na obsluhu v slovenskom jazyku.  Farebné prevedenie pracoviska podľa vzorkovníka.</t>
  </si>
  <si>
    <t>Laboratórne pracovisko pre skupinu 2 – 4 žiakov s pripojením na sieťové napätie 230V. Požadovaný rozmer pracoviska min. 1300x600x800mm, konštrukcia aj pracovná plocha z chemicky odolného materiálu. Pracovisko má byť vyrobené s pevnou konštrukciou. Krycie plochy, police a dvierka majú byť vyrobené z laminovanej drevotriesky hrúbky 18 mm. Dvierka majú byť minimálne z jednej pozdĺžnej strany posuvné. Na priečnych stranách pracoviska majú byť montážne otvory umožňujúce prepojenie viacerých mobilných pracovísk otvory sú na NK závesoch , ktoré sa v prípade spájania do radu vycvaknú a montážny otvor slúži na vedenie rozvodu vody, odpadu a el. rozvodu.  Pracovná doska má byť z obojstranného postformingu min. hrúbky 36mm. Na pracovnej ploche má byť osadená chemicky odolná výlevka s min. rozmerom 150x150mm alebo s priemerom min. 150 mm, sifónom z chemicky odolného materiál s možnosťou napojenia na existujúce odpadové potrubie v učebni (alternatívne s možnosťou napojenia do 10l odpadovej chemicky odolnej bandasky). Na pracovnej doske má byť osadená batéria na vodu z chemicky odolného materiálu, vývod zakončený olivkou. Prívod  vody do batérie má byť riešený z možnosťou pripojenia na existujúcu prípojku vody v učebni. Pripojenie pracoviska na napätie 230V má byť s možnosťou pripojenia na existujúci samostatný prívod elektriny v učebni, istený prúdovým chráničom max. na 16A. Na pracovnej ploche má byť osadený elektropanel zabudovaný do pracovnej dosky a má mať rozmer  max. 150x300mm, materiál nerez s nezmazateľnými popismi prvkov. Prvky elektropanelu majú byť minimálne: 2 ks zásuvka s uzemnením na 230V a s krytkou,  2x zásuvky na bezpečné jednosmerné napätie a 2x zásuvky na striedavé výstupné napätie, prvky majú byť rozložené symetricky aby panel mohla používať dvojica žiakov. Parametre zásuvky na AC - banánik 4mm; 36A; čierny; Parametre zásuvky na DC - banánik 4mm; 36A; čierny ( -) červený ( +) ; Elektropanel musí  zodpovedať platným bezpečnostným požiadavkám smerníc Rady EU pre školské prostredie. Pracovisko má mať prípravu na pripojenie pracoviska na bezpečné jednosmerné a striedavé napätie do max. 30V.  Členený úložný priestor má byť uzamykateľný a určený pre uskladnenie učebných pomôcok a prístrojov.  Pracovisko má mať bezpečnostný certifikát. Súčasťou dodávky pracoviska je projekt pre jeho zapojenie, testovancí protokol a návod na obsluhu v slovenskom jazyku. Farebné prevedenie podľa vzorkovníka.</t>
  </si>
  <si>
    <t>Minimálna špecifikácia - kovová konštrukcia s možnosťou vyrovnať nerovnosti podlahy ,prierez nohy je min 40x40 mm, stolová doska hrúbky min 18 mm v povrchovej úprave min. HPL laminát. Rozmer min. 1350x600x735 mm</t>
  </si>
  <si>
    <t>Minimálna špecifikácia - stolička s kovovou konštrukciou, sedák a operadlo min. s CPL laminátu, alebo iného materiálu vhodného pre laboratórne prostredie.</t>
  </si>
  <si>
    <t>Stojan na sušenie chemického skla a pomôcok</t>
  </si>
  <si>
    <t>Sada 3D modelov na chémiu - učiteľ</t>
  </si>
  <si>
    <t>Prístroj na určenie pH s príslušenstvom</t>
  </si>
  <si>
    <t>Stojan na sušenie laboratórneho skla  a pomôcok má kapacitu  55 miest a pozostáva z 2 častí - stojan a miska na zachytávanie vody, rozmery stojana (VxDxŠ) 64x36x14 cm. Materiál - chemicky odolný plast.</t>
  </si>
  <si>
    <t xml:space="preserve">Sada 3D modelov pre učiteľa zložená  z 8 ks demonštračných 3D modelov na chémiu v zložení:  1x interaktívny model atómu, 1x žiacky model atómu, 1x súprava anorganická chémia (obsahujúca 51 atómov priemeru 14,5mm a 38 spojovacích prvkov), 1x súprava organická chémia (obsahujúca 50 atómov priemeru 14,5mm a 64 spojovacích prvkov), 1x model Chloridu sodného (rozmer 13,5x13,5x12,5cm), 1x model Grafitu (35x25x26.5 cm) , 1x model Diamantu (31x31x 8 cm) , 1x model síranu vápenatého (rozmer 31x31x28cm). Každý z modelov je z odolného plastu vhodnom pre školské prostredie, s popisom jednotlivých častí v slovenskom jazyku. </t>
  </si>
  <si>
    <t>Odborná učebňa fyziky</t>
  </si>
  <si>
    <t>Chemický kahan s príslušenstvom</t>
  </si>
  <si>
    <t xml:space="preserve">Chemický, sklenený liehový kahan s príslušenstvom. Sada má obsahovať min.: 1 ks liehový kahan s objemom 250ml, hrúbka skla 1,8 mm, 1ks laboratórna trojnožka so sieťkou nad kahan, 250 ml lieh na horenie. </t>
  </si>
  <si>
    <t xml:space="preserve">Triedna sada nástenných chemických tabúľ
</t>
  </si>
  <si>
    <t>sada</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</si>
  <si>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</si>
  <si>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 xml:space="preserve">Ekologická sada s príslušenstvom </t>
  </si>
  <si>
    <t xml:space="preserve">Ekologická sada má minimálne obsahovať materiál na rozbor vody a pôdy a na meranie najdôležitejších látok, ktoré ovplyvňujú naše životné prostredie. Obal kufríka má byť pevný a vodotesný. Kufrík má obsahovať minimálne: návod na použitie s farebnými ilustráciami, tabuľkami a podrobnými vysvetleniami v slovenskom jazyku, sadu s roztokmi na 59 experimentov od pH 3 do pH 9; amónium 0,05 – 10 mg/l; dusitan 0,02 – 1,0 mg/l; dusičnan 10 – 80 mg/l; fosfát 0,5 – 6 mg/l, extrakčné tekutiny na analýzu pôdy, experimenty s dusičnanom, fosfátom a amóniom, kartu s farbami na porovnanie nameraných hodnôt, filtračnú trojnožku, vreckové zväčšovacie sklíčko s 2- a 4-násobným zväčšením, špeciálny štetec na mikroorganizmy, vodeodolnú podložku na biologické experimenty, pomôcky ako sklíčka na vzorky, filtračný papier, laboratórne fľaše so širokým otvorom a kadičky, hárok veľkosti A2 na zapisovanie výsledkov meraní. Súčasťou dodávky má byť aj videomanuál pre prácu s ekologickým kufríkom. </t>
  </si>
  <si>
    <t>Sada laboratórneho skla a laboratórnych pomôcok - učiteľ</t>
  </si>
  <si>
    <t xml:space="preserve">Triedna sada laboratórneho skla a pomôcok obsahuje: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lievik, 1 ks byreta objem 25 ml, sklená tyčinka, stojan na 10 skúmaviek (plast alebo drevo), 3 rôzne kovové držiaky, 8x kadička vysoká s výlevkou  400ml, 8x kadička nízka s výlevkou  150ml, 8x kadička vysoká s výlevkou  250ml, 8x banka kúžeľová úzkohrdlá 250 ml, 8x skúmavka s guľatým dnom priem. 12 mm s vyhrnutým okrajom, 8x skúmavka s guľatým dnom priem. 14 mm s vyhrnutým okrajom, 8x pipeta delená 10 ml, 8x miska Petriho sklenená 9 0 mm, 8x valec odmerný vysoký 250 ml, 8x lievik,  8x sklená tyčinka, 8x stojan na 10 skúmaviek, 8x tri rôzne kovové držiaky. </t>
  </si>
  <si>
    <t>Učiteľský biologický mikroskop</t>
  </si>
  <si>
    <t>Odborná učebňa- biochémia</t>
  </si>
  <si>
    <t>Minimálna špecifikácia Trinokulárna hlavica, otáčajúca sa v rozsahu 360°, náklon 45°,  zväčšenie 40-2000x, okuláre WF10x/18mm, H20x, objektívy achromatické: 4x,10x, 40xs, 100xs (olej), revolverový nosič pre 4 objektívy, pracovný stolík 140x130 mm, mechanický pracovný stolík so súradnicovou osou a držiaky preparátu,  Abbeov kondenzor , 1,25 N.A.,  irisová clona, ostrenie koaxiálne,   hrubé: 22 mm a jemné: 0,002 mm,
Hliníkové telo, osvetlenie LED, regulácia jasu, štd dodávaný fotoaparát 5MPx,  USB, software , systémové požiadavky Windows XP/Vista/7/8/10 (32-bit a 64-bit), minimálne Intel Core 2 2,8 GHz, USB port 2.0, kompatibilita pre systémy  Linux a Mac OS 10.6-10.10., jednotka pre spracovanie obrazu s min. 11.6" obrazovkou, HDMI výstupom a klávesnicou pripojiteľná k mikroskopu.</t>
  </si>
  <si>
    <t xml:space="preserve">Sada preparačných nástrojov s príslušenstvom </t>
  </si>
  <si>
    <t>súbor</t>
  </si>
  <si>
    <t>Sada min. 2 ks súpravy preparačných nástrojov pre skupinu max. 4 žiakov. Každá sada má min. obsahovať: 7 ks rôznych preparačných nástrojov ( t.j. pinzetu, nožnice, skalpel, stierku, preparačnú ihlu, pipetu, paličku). Náhradné komponenty obsahujú: podložné sklíčka 1bal (50ks), krycie sklíčka 1bal (100ks)  a farbiacu tekutinu (100ml).</t>
  </si>
  <si>
    <t>Triedna sada anatomických modelov</t>
  </si>
  <si>
    <t>Triedna sada 9 ks demonštračných 3D modelov na biológiu - časť anatómia, minimálne v zložení: rozoberateľné ľudské torzo (min. 10 častí, výška min. 85cm), model srdca, model kože, model oka, model mozgu, model lebky, model ucha, model panvy muža, model panvy ženy. Každý z modelov má byť z odolného plastu, vhodnom pre školské prostredie, minimálne v rozmedzí 20 cm -80 cm, na podstavci, s popisom častí v slovenskom jazyku.</t>
  </si>
  <si>
    <t>Triedna sada botanických modelov</t>
  </si>
  <si>
    <t>Triedna sada 6 ks demonštračných 3D modelov na biológiu - časť botanika, minimálne v zložení: kvet zemiaka, kvet jablone, kvet čerešne, kvet hrachu, kvet repky olejnej, model rastlinnej bunky. Každý z modelov má byť z odolného plastu, vhodnom pre školské prostredie, minimálne v trojnásobnom a väčšom prevedení, na podstavci, s popisom častí v slovenskom jazyku.</t>
  </si>
  <si>
    <t>Triedna sada zoologických modelov</t>
  </si>
  <si>
    <t>Triedna sada 10 ks demonštračných 3D modelov na biológiu - časť zoológia, minimálne v zložení: had, ryba, zajac, holub, žaba, netopier, včela, motýľ, jašterica, model živočíšnej bunky. Každý z modelov má byť z odolného plastu, vhodnom pre školské prostredie, minimálne v životnej veľkosti alebo väčšie a s popisom jednotlivých častí v slovenskom jazyku.</t>
  </si>
  <si>
    <t>Triedna sada biologických modelov</t>
  </si>
  <si>
    <t>Triedna sada 5 ks demonštračných 3D modelov na biológiu - časť neživá príroda, minimálne s témami: Kolobeh vody v prírode, Slnečná sústava, Model pangea, Sada min. 12 ks rôznych skamenelín rastlín a živočíchov v samostatnom obale,  Sada min. 20 ks rôznych minerálov a hornín. Každý z modelov má byť z odolného plastu vhodnom pre školské prostredie, s popisom jednotlivých častí v slovenskom jazyku.</t>
  </si>
  <si>
    <t>Resuscitačná figurína na CPR</t>
  </si>
  <si>
    <t>Školská demonštračná CPR figurína na nácvik resuscitácie s možnosťou vyhodnocovania procesu resuscitácie na prenosnom zariadení s uhlopriečkou minimálne 11". Softvér na ovládanie ovládanie figuríny má byť v slovenskom jazyku. Výstup z procesu resuscitácie má byť možné archivovať, vyhodnocovať a ďalej spracovávať aj na pc. Figurína musí umožňovať testovanie správnosti resuscitačných aktivít. Minimálne požiadavky na funkčnosť figuríny: nastaviteľný úklon hlavy, ventil proti spätnému nadýchnutiu, pulz na krčnej tepne, zmena zreníc po úspešnej resuscitácii, dvíhanie a klesanie hrudníka pri nádychu a výdychu. Kontrola hĺbky vdychu, správneho umiestnenia rúk a správne vyvinutého tlaku v procese resuscitácie. Súčasťou dodávky má byť aj videomanuál v slovenčine.</t>
  </si>
  <si>
    <t>Triedna sada pre simuláciu úrazov</t>
  </si>
  <si>
    <t>Sada digitálnych žiackych váh</t>
  </si>
  <si>
    <t>Sada laboratórnych stojanov s príslušenstvom</t>
  </si>
  <si>
    <t>Sada chemických kahanov s príslušenstvom</t>
  </si>
  <si>
    <t xml:space="preserve">Sada tácok </t>
  </si>
  <si>
    <t>Základná sada pre simuláciu úrazov - demonštračná - obsahujúca dostatok materiálu na vytvorenie rôznych rán. Sada by mala slúžiť aj na demonštráciu triedenia ranených, rýchlu identifikáciu zranenia alebo úrazu. Sada by mala minimálne obsahovať: jednu komplikovanú otvorenú zlomeninu holennej kosti, jednu krvácajúcu ranu zo zásobníkom a pumpičkou, jednu nekrvácajúcu ranu, jednu fľašu koagulantu na vytvorenie umelej krvi, jedno balenie krvného prášku na prípravu 4,5 l umelej krvi, 12 samolepiacich rôznych tržných rán a otvorených zlomenín, jeden vosk simulujúci zranenie, jedno balenie rozbitého plexiskla, ktoré po vložení do vosku simuluje sklo v rane, 4 krémové farby - bielu, modrú, hnedú a červenú, lepiacu tyčinku, jeden rozprašovač, tri špachtle a tri stláčače jazyka. Celá sada by mala byť uložená v kufríku s max. váhou 2,5 kg.</t>
  </si>
  <si>
    <t>Sada min. 2ks digitálnych váh pre skupinu max. 4 žiakov. Váha s váživosťou max. 2000g a presnosťou 0,1g. Jednoduchá obsluha štyrmi tlačidlami, rýchla samokalibrácia po zapnutí, funkcia Tara, a tiež funkcia privažovania, funkcia počítania kusov, prepínanie medzi jednotkami gram, unca, grain, karát, dobre čitateľný display s modrým podsvietením, napájanie batériami (2x AAA batérie v balení) resp. pomocou dutej zdierky sieťový adaptérom (je v dodávke); automatické vypnutie pre predĺženie životnosti batérií. Obsahom sú dva ochranné kryty, súčasne použiteľné ako misky na váženie. Rozmery: pracovná doska váhy: 100 x 94 mm. Miska váhy, malá: 100 x 105 x 8 mm; Miska váhy, veľká: 130 x 110 x 21 mm. Obrysové rozmery max.: 125 x 105 x 17 mm.</t>
  </si>
  <si>
    <t>Sada min. 2ks laboratórnych stojanov s príslušenstvom. Každý laboratórny stojan má byť je s doskou a tyčou min. 750mm. Každý lab. stojan má obsahovať: 1ks kruh na varenie pr. 130mm, 1ks kruh na varenie pr. 100mm, 1ks kruh na varenie pr. 70mm, 1ks držiak na chladič veľký, 2ks držiak bez svorky, 6ks krížová svorka a sieť nad kahan s keramickým stredom. Pre skupinu max. 4 žiakov.</t>
  </si>
  <si>
    <t>Sada min. 2 ks sklenených liehových kahanov s príslušenstvom pre skupinu max. 4 žiakov. Minimálna požiadavka na jeden kahan s príslušenstvom je: 2 ks liehový kahan s kapacitou minimálne 250ml, hrúbku skla minimálne 1,8 mm,2 ks laboratórna trojnožka so sieťkou nad kahan, 2ks balenie 250 ml liehu na horenie.</t>
  </si>
  <si>
    <t>Sada tácok k laboratórnemu pracovisku má obsahovať minimálne 4 ks tácok pre skupinu max. 4 žiakov v zložení min. 2 ks s min. rozmerom  300x400x40 mm a 2 ks  smin. rozmerom 250x250x40mm, s teplotnou odolnosťou min. do 50°C  a chemickou odolnosťou pre materiály PS.</t>
  </si>
  <si>
    <t>Sada 3D modelov na chémiu - žiak</t>
  </si>
  <si>
    <t>Sada 3D modelov na chémiu pre žiakov je zložená z 3 ks demonštračných 3D modelov na chémiu v zložení:  1x interaktívny model atómu,1x anorganická chémia, 1x organická chémia. Každý z modelov je z odolného plastu vhodného pre školské prostredie, s popisom jednotlivých častí v slovenskom jazyku. Sada pre 2-4 žiakov.</t>
  </si>
  <si>
    <t>Sada ochranných prostriedkov</t>
  </si>
  <si>
    <t>Sada ochranných prostriedkov pre skupinu max. 4 žiakov pre prácu vo fyzikálnej učebni. Sada má min. obsahovať: 4 ks ochranných okuliarov - polykarbonátové, číre, nepriamo vetrané, spĺňajúce požiadavku EN 166 a EN 170, 4 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Sada pre skupinu max. 4 žiakov.</t>
  </si>
  <si>
    <t>Sada laboratórneho skla a laboratórnych pomôcok-žiak</t>
  </si>
  <si>
    <t>Triedna sada laboratórneho skla a pomôcok obsahuje: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valec odmerný nízky plastový 250ml, 1x valec odmerný vysoký plastový 500ml, 1x lievik, 1 ks byreta objem 25 ml, sklená tyčinka, stojan na 10 skúmaviek (plast alebo drevo), 4 rôzne kovové upínacie držiaky, 4x kadička vysoká s výlevkou  400ml, 4x kadička nízka s výlevkou  150ml, 4x kadička vysoká s výlevkou  250ml, 4x banka kúžeľová úzkohrdlá 250 ml, 4x skúmavka s guľatým dnom priem. 12 mm s vyhrnutým okrajom, 4x skúmavka s guľatým dnom priem. 14 mm s vyhrnutým okrajom, 4x pipeta delená 10 ml, 4x miska Petriho sklenená 90 mm, 4x valec odmerný vysoký 250 ml, 4x valec odmerný nízky plastový 250ml, 4x valec odmerný vysoký plastový 500ml, 4x lievik, 4x sklená tyčinka, 4x stojan na 10 skúmaviek, 4x štyri rôzne držiaky.</t>
  </si>
  <si>
    <t>Školský mikroskop - žiacky</t>
  </si>
  <si>
    <t>Minimálna špecifikácia Monokulárna hlavica, otáčajúca sa v rozsahu 360°, náklon 45°,  zväčšenie 64-640 x, okulár WF16x, objektívy  4x,10x, 40x (pružinový) , revolverový nosič pre 3 objektívy, pracovný stolík 90x90 mm,  kondenzor  NA 0,65,  kotúčová  clona (6 otvorov) , ostrenie hrubé, kovové  telo, osvetlenie LED (horné aj spodné), regulácia jasu.  Minimálne požadované príslušenstvo k mikroskopu: 5 ks biologických stabilných preparátov, 1 ks farbiaca tekutina min. 0,02 ml, 1 hárok čistiacich obrúskov, sada podložných a krycích sklíčok, pipeta, pinzeta, skúmavka. Pre skupinu max. 4 žiakov.</t>
  </si>
  <si>
    <t xml:space="preserve"> Univerzálny programovateľný automat</t>
  </si>
  <si>
    <t>Interfejs na zber dát s príslušenstvom</t>
  </si>
  <si>
    <t>SW k iterfejsu - multilicencia</t>
  </si>
  <si>
    <t>Sada senzorov pre fyziku - učiteľ</t>
  </si>
  <si>
    <t>Učiteľská termodynamická sada</t>
  </si>
  <si>
    <t xml:space="preserve">Laboratórny podnos </t>
  </si>
  <si>
    <t xml:space="preserve">Sada pre termodynamiku s príslušenstvom </t>
  </si>
  <si>
    <t>Slúži na zostavovanie fyzikálnych úloh  z oblasti statiky, mechaniky. Možnosť ovládania z PC, mobilu, gestami, hlasom, prípadne pomocou mozgových impulzov. Možnosť manuálneho programovania. Programovanie pomocou ovládania rukou. (programovacie jazyky vrátane C++, C#, Python a Java, s API a vopred integrovanými modulmi). 13 rozširujúcich portov, vizuálne programovacie rozhranie. Obsahuje minimálne 5 modulov na písanie, laserové vypaľovanie, prisatie, uchopenie, 3D tlač. Vizuálne programovanie v slovenskom jazyku. Manuál a videomanuál v slovenskom jazyku</t>
  </si>
  <si>
    <t>Minimálne požiadavky – zobrazovacia jednotka  pre učiteľa komaptibilná so sadou senzorov pre fyziku - učiteľ. Zobrazovacia jednotka má obsahovať min. 3 ks základných senzorov ( min. senzor teploty, senzor osvetlenia, senzor napätia), pamäť jednotky na min 5 experimentov, možnosť merania bez pripojenia ka dataloggeu alebo inému interfejsu, možnosť ukladania dát priamo v senzoroch, následne možnosť offline exportu do riadiacej jednotky. Možnosť bezkáblového spájania reťazcov v ľubovoľnom poradí, možnosť diaľkového (bezdrôtového) ovládania jednotlivých senzorov alebo raeťazcov senzorov. Merané veličiny má byť možné zobrazovať a spracovávať priamo v zobrazovacej jednotke, na monitore počítača alebo na interaktívnej tabuli.</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</si>
  <si>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majú byť minimálne inštruktážne aktivity pre učiteľov a žiakov v zmysle ŠVP pre ročníky 6. až 9. ročníky ZŠ s inovovanou metodikou v digitálnej forme. Multilicencia softvéru v slovenskom a anglickom jazyku, platnosť multilicencie má byť nie na menej ako 5 rokov.</t>
  </si>
  <si>
    <t>Učiteľská sada senzorov na fyziku pre interfejs na zber dát má obsahovať minimálne tieto senzory:, 1ks senzor teploty, 1 ks senzor osvetlenia, 1 ks senzor napätia, 1 ks senzor prúdu, 1 ks senzor vzdialenosti, 1 ks senzor zrýchlenia trojosový, 1 ks senzor sily, 1 ks barometrický senzor, 1 ks senzor tlaku plynu, 1 ks senzor teploty (termočlánok), 1 ks senzor vlhkosti, 1 ks senzor magnetického poľa, 1 ks optická brána, 1 ks senzor rádioaktívneho žiarenia, 1 ks senzor zvuku.</t>
  </si>
  <si>
    <t>Učiteľská termodynamická sada vrátane statívového stojana má byť využiteľná aj s interfejsom pre senzory. Sada má obsahovať minimálne 40 komponentov a má umožňovať prezentovať minimálne tieto experimenty na šírenie tepla: model teplomera, kalibrácia teplomera, bimetal, dĺžková rozťažnosť pevných látok, zmena objemu kvapalín, zmena objemu vzduchu pri konštantnom tlaku, zmena tlaku pri konštantnom objeme, vedenie tepla, prúdenie tepla, sálanie tepla, tepelná izolácia a experimenty na zmeny skupenstva: merná tepelná kapacita kvapalín, pevných látok, teplota topenia, chladiaca zmes, skupenské teplo tuhnutia, teplota varu, destilácia.</t>
  </si>
  <si>
    <t>Sada laboratórnych podnosov pre učiteľa - jeden podnos v rozmere min. 400x300x40 mm a druhý podnos s minimálnym rozmerom 250x250x40 mm, s teplotnou odolnosťou min. do 50°C  a chemickou odolnosťou minimálne pre materiály PS.</t>
  </si>
  <si>
    <t>Sada pre termodynamiku obsahuje 1 ks propan-butanový plynový horák s ventilovou náhradnou náplňou s 230 g propan-butánovej zmesi EN417 v bezpečnostnej nádržke,  1 ks Joulového kalorimetra s 3 špirálami a 2 ks laboratórnych liehových teplomerov s rozsahom od -20°C so +110°C, so silikónovým dielom proti samovoľnému pohybu.</t>
  </si>
  <si>
    <t xml:space="preserve">Ručná výveva s príslušenstvom
</t>
  </si>
  <si>
    <t>Učiteľská elektromagnetická sada</t>
  </si>
  <si>
    <t>Prístroj na indikáciu napätí s príslušenstvom</t>
  </si>
  <si>
    <t>Sada zdrojov bezpečného napätia a prúdu</t>
  </si>
  <si>
    <t>Sada žiackych optických súprav</t>
  </si>
  <si>
    <t xml:space="preserve">Kvapalinový baroskop s príslušenstvom </t>
  </si>
  <si>
    <t>Sada žiackych mechanických súprav</t>
  </si>
  <si>
    <t xml:space="preserve">Min. špecifikácia - školská edukačná súprava pre pokusy vo vákuu. Súprava má obsahovať min. 10 častí, vrátane ručnej vývevy a má byť dodaná v prenosnom obale. </t>
  </si>
  <si>
    <t>Učiteľská elektromagnetická sada je využiteľná s interfejsom pre senzory. Sada obsahuje 30 komponentov (minimálne tieto: kyvadlová tyč dĺžky 230mm, waltenhoferova platňa, krátky kontakt na bežci, dlhá listová pružina v dĺžke 300mm, jazýčkové relé, násuvná miska zvončeka, kladivko na bežci, vodič s dvomi kolíkmi dĺžka 30mm, hliníkový valček, lenzov krúžok, dlhý kontatk na bežci, hliníkový vodič s kolíkom dĺžka 200mm a priemer 6mm, vložka do cievky, cievka 150 závitov a priemer 70mm, napájací mostík 92x20x20mm, bicyklové dynamo, vidlica s ložiskovými hrotmi, stupnica na tyči, zásuvný ukazovateľ, model hliníkového mikrofónu, valcová prižina 10N, krokosvorka, sada vodičov a nevodičov, vodivá páska v dĺžke 5m, štvorcové magnety pár 28x28x18mm, železné jadro 92x28x28mm, U-jadro z trafo plechov 105x110x30mm, železné jadro 105x28x28mm, I-jadro z trafo plechov 105x30x29mm, veľká upínacia skrutka a ďalšie komponenty v sade) a umožňuje prezentovať 50 experimentov z elektriny, elektrostatiky a magnetizmu, napr. tieto: Jednoduchý el. obvod, vodiče, nevodiče, sériové a paralelné zapojenie zdrojov a spotrebičov, pevný a pohyblivý spínač,  Ohmov zákon, tepelná poistka, vedenie elektriny v kvapalinách, elektromagnet, relé, zvonček, meranie elektrických veličín, elektrický náboj, polarita el. náboja, elektrostatické sily, princíp a model elektroskopu, elektrostatický výboj, simulácia blesku, pohyb guličky medzi dvomi nabitými platňami, princíp kopírovacieho stroja, elektrostatický zvonček, elektromagnetická indukcia, merania na transformátore a model eletrodynamického meracieho systému.</t>
  </si>
  <si>
    <t>Sada dvoch žiackych mechanických súprav využiteľná so školským interfejsom pre senzory obsahuje 34 komponentov (2x kladka s háčikom, 2x oceľová pružina, 8x závažie, 2xpáka, 2x nylonová šnúrka, 2x silomer, 2x trecie teleso, 4x pákové ramená, 4x plastové kolieska, 6x plastové držiaky), ktoré umožňujú vykonanie týchto experimentov z mechaniky: pôsobenie sily, meranie sily, silomer, trecie sily, stabilita, ťažisko, rovnováha dvojramennej páky, dvojramenná páka, jednoramenná páka, mincier, pevná kladka, pohyblivá kladka, kladkovnica a kladkostroj, naklonená rovina. Sada pre skupinu 2- 4 žiakov.</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</si>
  <si>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Sada pre skupinu max. 4 žiakov. </t>
  </si>
  <si>
    <t>Sada žiackych optických súprav pre skupinu žiakov obsahuje 2 sady po 19 komponentoch, pričom každá umožňuje vykonanie týchto experimentov: odraz a lom svetla (snellov zákon), totálny odraz, geometrická konštrukcia obrazu pomocou význačných lúčov, funkcia zdravého ľudského oka, chyby oka a korekcie, funkcia základných optických prístrojov, fotoaparát, ďalekohľad. Každá súprava obsahuje 11 ks modelov optických komponentov (spojok a rozptyliek), optický hranol, zrkadlo rovinné, vypuklé, duté, 3 ks svetelný čln, sadu RGB filtrov,  sadu 8 ks laminovaných pracovných listov formát A3 s popisom v slovenskom jazyku, manuál, zbierku 22 úloh v slovenskom jazyku a 1 ks zdroj 3 paralelných lúčov (1 x 532 nm, 2 x 635 nm) s elektronickým prepínaním predvolených lúčových pozícií, 3 lúčový zdroj spĺňa požiadavky na triedu bezpečnosti 2 podľa STN EN 60825-1:2008-06, k zdroju je priložené vyhlásenie o zhode a protokol s reálne nameranými hodnotami výkonu jednotlivých lúčov, 1 ks napájací zdroj, 1x zdroj bieleho svetla integrovaný do zdroja paralelných lúčov, umožňujúci demonštrovať rozklad svetla po prechode hranolom. Sada pre skupinu 2- 4 žiakov.</t>
  </si>
  <si>
    <t>Sada min. 2 ks zdrojov stabilizovaného napätia a prúdu s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/EMC a LV. Zdroje musia byť kompatibilné na zapojenie do mobilných žiackych pracovísk. Sada pre skupinu max. 4 žiakov.</t>
  </si>
  <si>
    <t>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ebonitová tyč.  Prístroj pre skupinu max. 4 žiakov.</t>
  </si>
  <si>
    <t>Odborná učebňa - biochémia</t>
  </si>
  <si>
    <r>
      <t xml:space="preserve">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t>
    </r>
    <r>
      <rPr>
        <sz val="10"/>
        <color rgb="FFFF0000"/>
        <rFont val="Calibri"/>
        <family val="2"/>
        <charset val="238"/>
        <scheme val="minor"/>
      </rPr>
      <t>príslušenstvo – myš</t>
    </r>
    <r>
      <rPr>
        <sz val="10"/>
        <rFont val="Calibri"/>
        <family val="2"/>
        <charset val="238"/>
        <scheme val="minor"/>
      </rPr>
      <t>, BATERIA min 2 clanky min 30Wh s vydrzou min 5 hodin v uspornom rezime, OS min. Microsoft Windows 10 Pro 64bit SK, VAHA max 2.2kg, ZARUKA min. 2 roky v servisnom stredisku</t>
    </r>
  </si>
  <si>
    <t>Spolu didaktické pomôcky</t>
  </si>
  <si>
    <t>Verejný obstarávateľ: Mesto Prešov</t>
  </si>
  <si>
    <t xml:space="preserve">Názov predmetu zákazky: ZŠ v Prešove- zriadenie špecializovaných učební. </t>
  </si>
  <si>
    <t>Časť E1:  Didaktické pomôcky ZŠ Važecká</t>
  </si>
  <si>
    <t>Vyplní uchádzač: 1.( ÁNO  / NIE / Ekvivalent)  a  2.(Výrobca alebo typové označenie)</t>
  </si>
  <si>
    <t xml:space="preserve">Identifikačné údaje: </t>
  </si>
  <si>
    <t>Obchodné meno:</t>
  </si>
  <si>
    <t>Adresa:</t>
  </si>
  <si>
    <t>IČO:</t>
  </si>
  <si>
    <t xml:space="preserve">Platca DPH: </t>
  </si>
  <si>
    <t>Dátum, meno a podpis oprávnenej osoby:</t>
  </si>
  <si>
    <t>Spolu interiérové vybavenie-nábytok</t>
  </si>
  <si>
    <t>Časť E3: Interierové vybavenie-nábytok ZŠ Važecká</t>
  </si>
  <si>
    <t>Časť E2:Technické a technologické vybavenie- IKT ZŠ Važecká</t>
  </si>
  <si>
    <t>Vyplní uchádzač: 1.(ÁNO  / NIE / Ekvivalent)  a  2.(Výrobca alebo typové označenie)</t>
  </si>
  <si>
    <t>Spolu Technické a technologické vybavenie- IKT</t>
  </si>
  <si>
    <t>Špecifikácia (minimálna požadovaná špecifikácia)</t>
  </si>
  <si>
    <t>Špecifikácia Špecifikácia (minimálna požadovaná špecifikácia)</t>
  </si>
  <si>
    <t>Cena spolu s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</si>
</sst>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_-* #,##0.00\ [$€-1]_-;\-* #,##0.00\ [$€-1]_-;_-* &quot;-&quot;??\ [$€-1]_-;_-@_-"/>
    <numFmt numFmtId="166" formatCode="#,##0.000"/>
  </numFmts>
  <fonts count="27"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1"/>
      <name val="Calibri"/>
      <family val="2"/>
      <charset val="238"/>
      <scheme val="minor"/>
    </font>
    <font>
      <sz val="10"/>
      <name val="Calibri"/>
      <family val="2"/>
      <charset val="238"/>
      <scheme val="minor"/>
    </font>
    <font>
      <sz val="10"/>
      <name val="Arial"/>
      <family val="2"/>
      <charset val="238"/>
    </font>
    <font>
      <b/>
      <sz val="14"/>
      <color theme="1"/>
      <name val="Times New Roman"/>
      <family val="1"/>
      <charset val="238"/>
    </font>
    <font>
      <b/>
      <sz val="8"/>
      <name val="Arial"/>
      <family val="2"/>
      <charset val="238"/>
    </font>
    <font>
      <b/>
      <sz val="10"/>
      <name val="Arial"/>
      <family val="2"/>
      <charset val="238"/>
    </font>
    <font>
      <sz val="10"/>
      <color theme="1"/>
      <name val="Arial"/>
      <family val="2"/>
      <charset val="238"/>
    </font>
    <font>
      <b/>
      <sz val="12"/>
      <name val="Calibri"/>
      <family val="2"/>
      <charset val="238"/>
      <scheme val="minor"/>
    </font>
    <font>
      <sz val="10"/>
      <name val="Arial CE"/>
      <family val="2"/>
      <charset val="238"/>
    </font>
    <font>
      <sz val="10"/>
      <color theme="1"/>
      <name val="Calibri"/>
      <family val="2"/>
      <charset val="238"/>
      <scheme val="minor"/>
    </font>
    <font>
      <sz val="10"/>
      <color theme="1"/>
      <name val="Calibri"/>
      <family val="2"/>
      <charset val="238"/>
    </font>
    <font>
      <b/>
      <sz val="14"/>
      <color theme="1"/>
      <name val="Calibri"/>
      <family val="2"/>
      <charset val="238"/>
      <scheme val="minor"/>
    </font>
    <font>
      <sz val="14"/>
      <color theme="1"/>
      <name val="Calibri"/>
      <family val="2"/>
      <charset val="238"/>
      <scheme val="minor"/>
    </font>
    <font>
      <b/>
      <sz val="14"/>
      <name val="Calibri"/>
      <family val="2"/>
      <charset val="238"/>
      <scheme val="minor"/>
    </font>
    <font>
      <sz val="10"/>
      <color rgb="FF000000"/>
      <name val="Calibri"/>
      <family val="2"/>
      <charset val="238"/>
      <scheme val="minor"/>
    </font>
    <font>
      <sz val="14"/>
      <name val="Arial CE"/>
      <family val="2"/>
      <charset val="238"/>
    </font>
    <font>
      <sz val="14"/>
      <color rgb="FF000000"/>
      <name val="Calibri"/>
      <family val="2"/>
      <charset val="238"/>
      <scheme val="minor"/>
    </font>
    <font>
      <sz val="10"/>
      <color rgb="FFFF0000"/>
      <name val="Calibri"/>
      <family val="2"/>
      <charset val="238"/>
      <scheme val="minor"/>
    </font>
    <font>
      <b/>
      <sz val="10"/>
      <name val="Calibri"/>
      <family val="2"/>
      <charset val="238"/>
    </font>
    <font>
      <sz val="11"/>
      <color theme="1"/>
      <name val="Calibri"/>
      <family val="2"/>
      <charset val="238"/>
    </font>
    <font>
      <sz val="12"/>
      <color rgb="FF000000"/>
      <name val="Calibri"/>
      <family val="2"/>
      <charset val="238"/>
    </font>
    <font>
      <sz val="10"/>
      <name val="Calibri"/>
      <family val="2"/>
      <charset val="238"/>
    </font>
  </fonts>
  <fills count="10">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1" tint="0.499984740745262"/>
        <bgColor indexed="64"/>
      </patternFill>
    </fill>
    <fill>
      <patternFill patternType="solid">
        <fgColor rgb="FFFFFFFF"/>
        <bgColor indexed="64"/>
      </patternFill>
    </fill>
    <fill>
      <patternFill patternType="solid">
        <fgColor theme="0" tint="-0.249977111117893"/>
        <bgColor indexed="64"/>
      </patternFill>
    </fill>
    <fill>
      <patternFill patternType="solid">
        <fgColor rgb="FFFFFFFF"/>
        <bgColor rgb="FF000000"/>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style="medium">
        <color indexed="64"/>
      </top>
      <bottom style="medium">
        <color indexed="64"/>
      </bottom>
      <diagonal/>
    </border>
  </borders>
  <cellStyleXfs count="3">
    <xf numFmtId="0" fontId="0" fillId="0" borderId="0"/>
    <xf numFmtId="0" fontId="7" fillId="0" borderId="0"/>
    <xf numFmtId="0" fontId="11" fillId="0" borderId="0"/>
  </cellStyleXfs>
  <cellXfs count="133">
    <xf numFmtId="0" fontId="0" fillId="0" borderId="0" xfId="0"/>
    <xf numFmtId="0" fontId="1" fillId="2" borderId="2" xfId="0" applyFont="1" applyFill="1" applyBorder="1" applyAlignment="1" applyProtection="1">
      <alignment vertical="center" wrapText="1"/>
      <protection locked="0"/>
    </xf>
    <xf numFmtId="0" fontId="2" fillId="2" borderId="2" xfId="0" applyFont="1" applyFill="1" applyBorder="1" applyAlignment="1" applyProtection="1">
      <alignment horizontal="center" vertical="center" wrapText="1"/>
      <protection locked="0"/>
    </xf>
    <xf numFmtId="0" fontId="8" fillId="0" borderId="0" xfId="0" applyFont="1"/>
    <xf numFmtId="0" fontId="10" fillId="0" borderId="0" xfId="0" applyFont="1"/>
    <xf numFmtId="0" fontId="7" fillId="0" borderId="0" xfId="0" applyFont="1"/>
    <xf numFmtId="165" fontId="1" fillId="3" borderId="2" xfId="0" applyNumberFormat="1" applyFont="1" applyFill="1" applyBorder="1" applyAlignment="1" applyProtection="1">
      <alignment horizontal="right" vertical="center" wrapText="1"/>
      <protection locked="0"/>
    </xf>
    <xf numFmtId="165" fontId="5" fillId="3" borderId="2" xfId="0" applyNumberFormat="1" applyFont="1" applyFill="1" applyBorder="1" applyAlignment="1" applyProtection="1">
      <alignment vertical="center" wrapText="1"/>
      <protection locked="0"/>
    </xf>
    <xf numFmtId="0" fontId="2" fillId="2" borderId="1" xfId="0" applyFont="1" applyFill="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2" fillId="2" borderId="1" xfId="0" applyFont="1" applyFill="1" applyBorder="1" applyAlignment="1" applyProtection="1">
      <alignment horizontal="justify" vertical="center" wrapText="1"/>
      <protection locked="0"/>
    </xf>
    <xf numFmtId="0" fontId="1" fillId="2" borderId="1" xfId="0" applyFont="1" applyFill="1" applyBorder="1" applyAlignment="1" applyProtection="1">
      <alignment vertical="center" wrapText="1"/>
      <protection locked="0"/>
    </xf>
    <xf numFmtId="165" fontId="1" fillId="4" borderId="2" xfId="0" applyNumberFormat="1" applyFont="1" applyFill="1" applyBorder="1" applyAlignment="1" applyProtection="1">
      <alignment horizontal="right" vertical="center" wrapText="1"/>
      <protection locked="0"/>
    </xf>
    <xf numFmtId="0" fontId="0" fillId="0" borderId="1" xfId="0" applyBorder="1"/>
    <xf numFmtId="165" fontId="3" fillId="3" borderId="3" xfId="0" applyNumberFormat="1" applyFont="1" applyFill="1" applyBorder="1" applyAlignment="1" applyProtection="1">
      <alignment vertical="center"/>
      <protection locked="0"/>
    </xf>
    <xf numFmtId="165" fontId="1" fillId="4" borderId="1" xfId="0" applyNumberFormat="1" applyFont="1" applyFill="1" applyBorder="1" applyAlignment="1" applyProtection="1">
      <alignment horizontal="right" vertical="center" wrapText="1"/>
      <protection locked="0"/>
    </xf>
    <xf numFmtId="165" fontId="3" fillId="0" borderId="3" xfId="0" applyNumberFormat="1" applyFont="1" applyBorder="1" applyAlignment="1" applyProtection="1">
      <alignment vertical="center"/>
      <protection locked="0"/>
    </xf>
    <xf numFmtId="164" fontId="0" fillId="5" borderId="1" xfId="0" applyNumberFormat="1" applyFill="1" applyBorder="1" applyAlignment="1">
      <alignment horizontal="right" vertical="center"/>
    </xf>
    <xf numFmtId="164" fontId="0" fillId="4" borderId="1" xfId="0" applyNumberFormat="1" applyFill="1" applyBorder="1" applyAlignment="1">
      <alignment horizontal="right" vertical="center"/>
    </xf>
    <xf numFmtId="0" fontId="2" fillId="2" borderId="2" xfId="0" applyFont="1" applyFill="1" applyBorder="1" applyAlignment="1" applyProtection="1">
      <alignment horizontal="justify" vertical="center" wrapText="1"/>
      <protection locked="0"/>
    </xf>
    <xf numFmtId="0" fontId="2" fillId="0" borderId="4" xfId="0" applyFont="1" applyBorder="1" applyAlignment="1" applyProtection="1">
      <alignment horizontal="left" vertical="center" wrapText="1"/>
      <protection locked="0"/>
    </xf>
    <xf numFmtId="0" fontId="1" fillId="0" borderId="0" xfId="0" applyFont="1"/>
    <xf numFmtId="164" fontId="1" fillId="0" borderId="0" xfId="0" applyNumberFormat="1" applyFont="1"/>
    <xf numFmtId="165" fontId="1" fillId="0" borderId="0" xfId="0" applyNumberFormat="1" applyFont="1"/>
    <xf numFmtId="4" fontId="0" fillId="0" borderId="0" xfId="0" applyNumberFormat="1"/>
    <xf numFmtId="4" fontId="1" fillId="0" borderId="0" xfId="0" applyNumberFormat="1" applyFont="1"/>
    <xf numFmtId="0" fontId="13" fillId="0" borderId="1" xfId="0" applyFont="1" applyBorder="1" applyAlignment="1">
      <alignment horizontal="center" vertical="center" wrapText="1"/>
    </xf>
    <xf numFmtId="166" fontId="13" fillId="0" borderId="1" xfId="0" applyNumberFormat="1" applyFont="1" applyBorder="1" applyAlignment="1">
      <alignment horizontal="right" vertical="center" wrapText="1"/>
    </xf>
    <xf numFmtId="166" fontId="13" fillId="0" borderId="1" xfId="0" applyNumberFormat="1" applyFont="1" applyBorder="1" applyAlignment="1">
      <alignment vertical="center" wrapText="1"/>
    </xf>
    <xf numFmtId="49" fontId="13" fillId="0" borderId="1" xfId="0" applyNumberFormat="1" applyFont="1" applyBorder="1" applyAlignment="1">
      <alignment horizontal="center" vertical="center" wrapText="1"/>
    </xf>
    <xf numFmtId="0" fontId="12" fillId="6" borderId="1" xfId="0" applyFont="1" applyFill="1" applyBorder="1" applyAlignment="1" applyProtection="1">
      <alignment horizontal="left" vertical="center" wrapText="1"/>
      <protection locked="0"/>
    </xf>
    <xf numFmtId="1" fontId="13" fillId="0" borderId="1" xfId="0" applyNumberFormat="1" applyFont="1" applyBorder="1" applyAlignment="1">
      <alignment horizontal="left" vertical="center" wrapText="1"/>
    </xf>
    <xf numFmtId="0" fontId="0" fillId="0" borderId="0" xfId="0" applyAlignment="1">
      <alignment vertical="center" wrapText="1"/>
    </xf>
    <xf numFmtId="0" fontId="6" fillId="0" borderId="1" xfId="0" applyFont="1" applyBorder="1" applyAlignment="1" applyProtection="1">
      <alignment vertical="center" wrapText="1"/>
      <protection locked="0"/>
    </xf>
    <xf numFmtId="0" fontId="0" fillId="0" borderId="1" xfId="0" applyBorder="1" applyAlignment="1">
      <alignment vertical="center" wrapText="1"/>
    </xf>
    <xf numFmtId="0" fontId="2" fillId="8" borderId="4" xfId="0" applyFont="1" applyFill="1" applyBorder="1" applyAlignment="1" applyProtection="1">
      <alignment horizontal="left" vertical="center" wrapText="1"/>
      <protection locked="0"/>
    </xf>
    <xf numFmtId="0" fontId="1" fillId="8" borderId="0" xfId="0" applyFont="1" applyFill="1"/>
    <xf numFmtId="164" fontId="1" fillId="8" borderId="0" xfId="0" applyNumberFormat="1" applyFont="1" applyFill="1"/>
    <xf numFmtId="165" fontId="1" fillId="8" borderId="0" xfId="0" applyNumberFormat="1" applyFont="1" applyFill="1"/>
    <xf numFmtId="0" fontId="16" fillId="6" borderId="0" xfId="0" applyFont="1" applyFill="1"/>
    <xf numFmtId="0" fontId="17" fillId="6" borderId="0" xfId="0" applyFont="1" applyFill="1"/>
    <xf numFmtId="165" fontId="17" fillId="6" borderId="0" xfId="0" applyNumberFormat="1" applyFont="1" applyFill="1"/>
    <xf numFmtId="0" fontId="18" fillId="6" borderId="4" xfId="0" applyFont="1" applyFill="1" applyBorder="1" applyAlignment="1" applyProtection="1">
      <alignment horizontal="left" vertical="center" wrapText="1"/>
      <protection locked="0"/>
    </xf>
    <xf numFmtId="164" fontId="16" fillId="6" borderId="0" xfId="0" applyNumberFormat="1" applyFont="1" applyFill="1"/>
    <xf numFmtId="165" fontId="16" fillId="6" borderId="0" xfId="0" applyNumberFormat="1" applyFont="1" applyFill="1"/>
    <xf numFmtId="0" fontId="4" fillId="0" borderId="1" xfId="0" applyFont="1" applyBorder="1" applyAlignment="1" applyProtection="1">
      <alignment horizontal="center" vertical="center" wrapText="1"/>
      <protection locked="0"/>
    </xf>
    <xf numFmtId="164" fontId="4" fillId="4" borderId="1" xfId="0" applyNumberFormat="1" applyFont="1" applyFill="1" applyBorder="1" applyAlignment="1">
      <alignment horizontal="right" vertical="center" wrapText="1"/>
    </xf>
    <xf numFmtId="165" fontId="4" fillId="3" borderId="1" xfId="0" applyNumberFormat="1" applyFont="1" applyFill="1" applyBorder="1" applyAlignment="1" applyProtection="1">
      <alignment vertical="center"/>
      <protection locked="0"/>
    </xf>
    <xf numFmtId="0" fontId="6" fillId="0" borderId="1" xfId="0" applyFont="1" applyBorder="1" applyAlignment="1" applyProtection="1">
      <alignment vertical="top" wrapText="1"/>
      <protection locked="0"/>
    </xf>
    <xf numFmtId="0" fontId="19"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166" fontId="13" fillId="0" borderId="5" xfId="0" applyNumberFormat="1" applyFont="1" applyBorder="1" applyAlignment="1">
      <alignment vertical="center" wrapText="1"/>
    </xf>
    <xf numFmtId="49" fontId="13" fillId="0" borderId="5"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2" fillId="2" borderId="5"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justify" vertical="center" wrapText="1"/>
      <protection locked="0"/>
    </xf>
    <xf numFmtId="0" fontId="2" fillId="2" borderId="4" xfId="0" applyFont="1" applyFill="1" applyBorder="1" applyAlignment="1" applyProtection="1">
      <alignment horizontal="justify" vertical="center" wrapText="1"/>
      <protection locked="0"/>
    </xf>
    <xf numFmtId="165" fontId="1" fillId="4" borderId="4" xfId="0" applyNumberFormat="1" applyFont="1" applyFill="1" applyBorder="1" applyAlignment="1" applyProtection="1">
      <alignment horizontal="right" vertical="center" wrapText="1"/>
      <protection locked="0"/>
    </xf>
    <xf numFmtId="165" fontId="1" fillId="4" borderId="5" xfId="0" applyNumberFormat="1" applyFont="1" applyFill="1" applyBorder="1" applyAlignment="1" applyProtection="1">
      <alignment horizontal="right" vertical="center" wrapText="1"/>
      <protection locked="0"/>
    </xf>
    <xf numFmtId="0" fontId="13" fillId="0" borderId="0" xfId="0" applyFont="1" applyAlignment="1">
      <alignment horizontal="center" vertical="center" wrapText="1"/>
    </xf>
    <xf numFmtId="0" fontId="3"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1" fontId="13" fillId="0" borderId="2" xfId="0" applyNumberFormat="1" applyFont="1" applyBorder="1" applyAlignment="1">
      <alignment horizontal="left" vertical="center" wrapText="1"/>
    </xf>
    <xf numFmtId="166" fontId="13" fillId="0" borderId="2" xfId="0" applyNumberFormat="1" applyFont="1" applyBorder="1" applyAlignment="1">
      <alignment horizontal="right" vertical="center" wrapText="1"/>
    </xf>
    <xf numFmtId="164" fontId="0" fillId="5" borderId="2" xfId="0" applyNumberFormat="1" applyFill="1" applyBorder="1" applyAlignment="1">
      <alignment horizontal="right" vertical="center"/>
    </xf>
    <xf numFmtId="0" fontId="12" fillId="4" borderId="1" xfId="0" applyFont="1" applyFill="1" applyBorder="1" applyAlignment="1" applyProtection="1">
      <alignment horizontal="left" vertical="center" wrapText="1"/>
      <protection locked="0"/>
    </xf>
    <xf numFmtId="0" fontId="13" fillId="4" borderId="1" xfId="0" applyFont="1" applyFill="1" applyBorder="1" applyAlignment="1">
      <alignment horizontal="center" vertical="center" wrapText="1"/>
    </xf>
    <xf numFmtId="0" fontId="3" fillId="4" borderId="1" xfId="0" applyFont="1" applyFill="1" applyBorder="1" applyAlignment="1" applyProtection="1">
      <alignment horizontal="center" vertical="center" wrapText="1"/>
      <protection locked="0"/>
    </xf>
    <xf numFmtId="0" fontId="1" fillId="4" borderId="1" xfId="0" applyFont="1" applyFill="1" applyBorder="1"/>
    <xf numFmtId="164" fontId="1" fillId="4" borderId="1" xfId="0" applyNumberFormat="1" applyFont="1" applyFill="1" applyBorder="1"/>
    <xf numFmtId="0" fontId="12" fillId="4" borderId="4" xfId="0" applyFont="1" applyFill="1" applyBorder="1" applyAlignment="1" applyProtection="1">
      <alignment horizontal="left" vertical="center" wrapText="1"/>
      <protection locked="0"/>
    </xf>
    <xf numFmtId="0" fontId="1" fillId="4" borderId="0" xfId="0" applyFont="1" applyFill="1"/>
    <xf numFmtId="164" fontId="1" fillId="4" borderId="0" xfId="0" applyNumberFormat="1" applyFont="1" applyFill="1"/>
    <xf numFmtId="0" fontId="20" fillId="6" borderId="1" xfId="0" applyFont="1" applyFill="1" applyBorder="1" applyAlignment="1">
      <alignment horizontal="center" vertical="center" wrapText="1"/>
    </xf>
    <xf numFmtId="0" fontId="21" fillId="6" borderId="1" xfId="0" applyFont="1" applyFill="1" applyBorder="1" applyAlignment="1" applyProtection="1">
      <alignment horizontal="center" vertical="center" wrapText="1"/>
      <protection locked="0"/>
    </xf>
    <xf numFmtId="0" fontId="16" fillId="6" borderId="1" xfId="0" applyFont="1" applyFill="1" applyBorder="1"/>
    <xf numFmtId="164" fontId="16" fillId="6" borderId="1" xfId="0" applyNumberFormat="1" applyFont="1" applyFill="1" applyBorder="1"/>
    <xf numFmtId="165" fontId="1" fillId="4" borderId="3" xfId="0" applyNumberFormat="1" applyFont="1" applyFill="1" applyBorder="1" applyAlignment="1" applyProtection="1">
      <alignment horizontal="right" vertical="center" wrapText="1"/>
      <protection locked="0"/>
    </xf>
    <xf numFmtId="165" fontId="1" fillId="4" borderId="3" xfId="0" applyNumberFormat="1" applyFont="1" applyFill="1" applyBorder="1"/>
    <xf numFmtId="165" fontId="1" fillId="4" borderId="7" xfId="0" applyNumberFormat="1" applyFont="1" applyFill="1" applyBorder="1" applyAlignment="1" applyProtection="1">
      <alignment horizontal="right" vertical="center" wrapText="1"/>
      <protection locked="0"/>
    </xf>
    <xf numFmtId="0" fontId="14" fillId="0" borderId="1" xfId="0" applyFont="1" applyBorder="1" applyAlignment="1">
      <alignment vertical="center" wrapText="1"/>
    </xf>
    <xf numFmtId="0" fontId="0" fillId="0" borderId="16" xfId="0" applyBorder="1"/>
    <xf numFmtId="0" fontId="0" fillId="0" borderId="17" xfId="0" applyBorder="1"/>
    <xf numFmtId="0" fontId="8" fillId="0" borderId="20" xfId="0" applyFont="1" applyBorder="1"/>
    <xf numFmtId="0" fontId="0" fillId="0" borderId="21" xfId="0" applyBorder="1"/>
    <xf numFmtId="0" fontId="0" fillId="0" borderId="22" xfId="0" applyBorder="1"/>
    <xf numFmtId="0" fontId="0" fillId="0" borderId="1" xfId="0" applyBorder="1"/>
    <xf numFmtId="165" fontId="1" fillId="4" borderId="1" xfId="0" applyNumberFormat="1" applyFont="1" applyFill="1" applyBorder="1" applyAlignment="1" applyProtection="1">
      <alignment horizontal="right" vertical="center" wrapText="1"/>
      <protection locked="0"/>
    </xf>
    <xf numFmtId="0" fontId="23" fillId="9" borderId="6" xfId="0" applyFont="1" applyFill="1" applyBorder="1" applyAlignment="1">
      <alignment vertical="top" wrapText="1"/>
    </xf>
    <xf numFmtId="0" fontId="24" fillId="9" borderId="10" xfId="0" applyFont="1" applyFill="1" applyBorder="1"/>
    <xf numFmtId="4" fontId="25" fillId="9" borderId="10" xfId="0" applyNumberFormat="1" applyFont="1" applyFill="1" applyBorder="1"/>
    <xf numFmtId="4" fontId="25" fillId="9" borderId="11" xfId="0" applyNumberFormat="1" applyFont="1" applyFill="1" applyBorder="1"/>
    <xf numFmtId="0" fontId="1" fillId="2" borderId="3" xfId="0" applyFont="1" applyFill="1" applyBorder="1" applyAlignment="1" applyProtection="1">
      <alignment vertical="center" wrapText="1"/>
      <protection locked="0"/>
    </xf>
    <xf numFmtId="0" fontId="15" fillId="7" borderId="23" xfId="0" applyFont="1" applyFill="1" applyBorder="1" applyAlignment="1">
      <alignment horizontal="justify" wrapText="1"/>
    </xf>
    <xf numFmtId="0" fontId="15" fillId="7" borderId="14" xfId="0" applyFont="1" applyFill="1" applyBorder="1" applyAlignment="1">
      <alignment horizontal="justify" wrapText="1"/>
    </xf>
    <xf numFmtId="0" fontId="23" fillId="9" borderId="6" xfId="0" applyFont="1" applyFill="1" applyBorder="1" applyAlignment="1">
      <alignment vertical="top" wrapText="1"/>
    </xf>
    <xf numFmtId="0" fontId="24" fillId="9" borderId="10" xfId="0" applyFont="1" applyFill="1" applyBorder="1"/>
    <xf numFmtId="4" fontId="25" fillId="9" borderId="10" xfId="0" applyNumberFormat="1" applyFont="1" applyFill="1" applyBorder="1"/>
    <xf numFmtId="4" fontId="25" fillId="9" borderId="11" xfId="0" applyNumberFormat="1" applyFont="1" applyFill="1" applyBorder="1"/>
    <xf numFmtId="0" fontId="0" fillId="0" borderId="0" xfId="0"/>
    <xf numFmtId="0" fontId="0" fillId="0" borderId="1" xfId="0" applyBorder="1"/>
    <xf numFmtId="165" fontId="1" fillId="4" borderId="1" xfId="0" applyNumberFormat="1" applyFont="1" applyFill="1" applyBorder="1" applyAlignment="1" applyProtection="1">
      <alignment horizontal="right" vertical="center" wrapText="1"/>
      <protection locked="0"/>
    </xf>
    <xf numFmtId="0" fontId="15" fillId="0" borderId="14" xfId="0" applyFont="1" applyBorder="1" applyAlignment="1">
      <alignment horizontal="justify" wrapText="1"/>
    </xf>
    <xf numFmtId="0" fontId="0" fillId="0" borderId="3" xfId="0" applyBorder="1"/>
    <xf numFmtId="0" fontId="16" fillId="6" borderId="0" xfId="0" applyFont="1" applyFill="1" applyAlignment="1">
      <alignment wrapText="1"/>
    </xf>
    <xf numFmtId="0" fontId="0" fillId="0" borderId="0" xfId="0"/>
    <xf numFmtId="0" fontId="8" fillId="0" borderId="15" xfId="0" applyFont="1" applyBorder="1"/>
    <xf numFmtId="0" fontId="0" fillId="0" borderId="16" xfId="0" applyBorder="1"/>
    <xf numFmtId="0" fontId="0" fillId="0" borderId="17" xfId="0" applyBorder="1"/>
    <xf numFmtId="0" fontId="8" fillId="0" borderId="20" xfId="0" applyFont="1" applyBorder="1"/>
    <xf numFmtId="0" fontId="0" fillId="0" borderId="21" xfId="0" applyBorder="1"/>
    <xf numFmtId="0" fontId="0" fillId="0" borderId="22" xfId="0" applyBorder="1"/>
    <xf numFmtId="0" fontId="0" fillId="0" borderId="1" xfId="0" applyBorder="1"/>
    <xf numFmtId="165" fontId="1" fillId="4" borderId="1" xfId="0" applyNumberFormat="1" applyFont="1" applyFill="1" applyBorder="1" applyAlignment="1" applyProtection="1">
      <alignment horizontal="right" vertical="center" wrapText="1"/>
      <protection locked="0"/>
    </xf>
    <xf numFmtId="0" fontId="23" fillId="9" borderId="6" xfId="0" applyFont="1" applyFill="1" applyBorder="1" applyAlignment="1">
      <alignment vertical="top" wrapText="1"/>
    </xf>
    <xf numFmtId="0" fontId="24" fillId="9" borderId="10" xfId="0" applyFont="1" applyFill="1" applyBorder="1"/>
    <xf numFmtId="4" fontId="25" fillId="9" borderId="10" xfId="0" applyNumberFormat="1" applyFont="1" applyFill="1" applyBorder="1"/>
    <xf numFmtId="4" fontId="25" fillId="9" borderId="11" xfId="0" applyNumberFormat="1" applyFont="1" applyFill="1" applyBorder="1"/>
    <xf numFmtId="0" fontId="8" fillId="0" borderId="18" xfId="0" applyFont="1" applyBorder="1" applyAlignment="1">
      <alignment wrapText="1"/>
    </xf>
    <xf numFmtId="0" fontId="0" fillId="0" borderId="0" xfId="0" applyBorder="1" applyAlignment="1">
      <alignment wrapText="1"/>
    </xf>
    <xf numFmtId="0" fontId="0" fillId="0" borderId="19" xfId="0" applyBorder="1" applyAlignment="1">
      <alignment wrapText="1"/>
    </xf>
    <xf numFmtId="0" fontId="26" fillId="9" borderId="8" xfId="0" applyFont="1" applyFill="1" applyBorder="1" applyAlignment="1">
      <alignment horizontal="left" vertical="top" wrapText="1"/>
    </xf>
    <xf numFmtId="0" fontId="26" fillId="9" borderId="0" xfId="0" applyFont="1" applyFill="1" applyAlignment="1">
      <alignment horizontal="left" vertical="top" wrapText="1"/>
    </xf>
    <xf numFmtId="0" fontId="26" fillId="9" borderId="12" xfId="0" applyFont="1" applyFill="1" applyBorder="1" applyAlignment="1">
      <alignment horizontal="left" vertical="top" wrapText="1"/>
    </xf>
    <xf numFmtId="0" fontId="24" fillId="9" borderId="8" xfId="0" applyFont="1" applyFill="1" applyBorder="1" applyAlignment="1">
      <alignment horizontal="left" vertical="top" wrapText="1"/>
    </xf>
    <xf numFmtId="0" fontId="24" fillId="9" borderId="0" xfId="0" applyFont="1" applyFill="1" applyAlignment="1">
      <alignment horizontal="left" vertical="top" wrapText="1"/>
    </xf>
    <xf numFmtId="0" fontId="24" fillId="9" borderId="12" xfId="0" applyFont="1" applyFill="1" applyBorder="1" applyAlignment="1">
      <alignment horizontal="left" vertical="top" wrapText="1"/>
    </xf>
    <xf numFmtId="0" fontId="23" fillId="9" borderId="7" xfId="0" applyFont="1" applyFill="1" applyBorder="1" applyAlignment="1">
      <alignment horizontal="left" vertical="top" wrapText="1"/>
    </xf>
    <xf numFmtId="0" fontId="23" fillId="9" borderId="9" xfId="0" applyFont="1" applyFill="1" applyBorder="1" applyAlignment="1">
      <alignment horizontal="left" vertical="top" wrapText="1"/>
    </xf>
    <xf numFmtId="0" fontId="23" fillId="9" borderId="13" xfId="0" applyFont="1" applyFill="1" applyBorder="1" applyAlignment="1">
      <alignment horizontal="left" vertical="top" wrapText="1"/>
    </xf>
    <xf numFmtId="0" fontId="9" fillId="0" borderId="1" xfId="0" applyFont="1" applyBorder="1" applyAlignment="1">
      <alignment horizontal="left"/>
    </xf>
    <xf numFmtId="0" fontId="1" fillId="0" borderId="15" xfId="0" applyFont="1" applyBorder="1" applyAlignment="1">
      <alignment wrapText="1"/>
    </xf>
    <xf numFmtId="0" fontId="1" fillId="0" borderId="16" xfId="0" applyFont="1" applyBorder="1" applyAlignment="1">
      <alignment wrapText="1"/>
    </xf>
  </cellXfs>
  <cellStyles count="3">
    <cellStyle name="Normálna" xfId="0" builtinId="0"/>
    <cellStyle name="Normálna 2" xfId="1"/>
    <cellStyle name="Normálna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opLeftCell="A16" zoomScaleNormal="100" zoomScaleSheetLayoutView="91" zoomScalePageLayoutView="80" workbookViewId="0">
      <selection activeCell="F19" sqref="F19"/>
    </sheetView>
  </sheetViews>
  <sheetFormatPr defaultRowHeight="15" x14ac:dyDescent="0.25"/>
  <cols>
    <col min="1" max="1" width="21.7109375" customWidth="1"/>
    <col min="2" max="3" width="15.5703125" customWidth="1"/>
    <col min="4" max="4" width="12.140625" customWidth="1"/>
    <col min="5" max="5" width="12.85546875" customWidth="1"/>
    <col min="6" max="6" width="15" customWidth="1"/>
    <col min="7" max="7" width="49" customWidth="1"/>
    <col min="8" max="8" width="21" customWidth="1"/>
  </cols>
  <sheetData>
    <row r="1" spans="1:8" s="105" customFormat="1" ht="19.5" thickTop="1" x14ac:dyDescent="0.3">
      <c r="A1" s="106" t="s">
        <v>109</v>
      </c>
      <c r="B1" s="107"/>
      <c r="C1" s="107"/>
      <c r="D1" s="107"/>
      <c r="E1" s="107"/>
      <c r="F1" s="108"/>
    </row>
    <row r="2" spans="1:8" s="105" customFormat="1" ht="15.75" x14ac:dyDescent="0.3">
      <c r="A2" s="118" t="s">
        <v>110</v>
      </c>
      <c r="B2" s="119"/>
      <c r="C2" s="119"/>
      <c r="D2" s="119"/>
      <c r="E2" s="119"/>
      <c r="F2" s="120"/>
    </row>
    <row r="3" spans="1:8" ht="19.5" thickBot="1" x14ac:dyDescent="0.35">
      <c r="A3" s="109" t="s">
        <v>121</v>
      </c>
      <c r="B3" s="110"/>
      <c r="C3" s="110"/>
      <c r="D3" s="110"/>
      <c r="E3" s="110"/>
      <c r="F3" s="111"/>
    </row>
    <row r="4" spans="1:8" ht="19.5" thickTop="1" x14ac:dyDescent="0.3">
      <c r="A4" s="3"/>
    </row>
    <row r="5" spans="1:8" x14ac:dyDescent="0.25">
      <c r="A5" s="130" t="s">
        <v>8</v>
      </c>
      <c r="B5" s="130"/>
      <c r="C5" s="130"/>
      <c r="D5" s="130"/>
      <c r="E5" s="130"/>
      <c r="F5" s="130"/>
      <c r="G5" s="130"/>
    </row>
    <row r="8" spans="1:8" ht="75" x14ac:dyDescent="0.25">
      <c r="A8" s="8" t="s">
        <v>34</v>
      </c>
      <c r="B8" s="2" t="s">
        <v>1</v>
      </c>
      <c r="C8" s="2" t="s">
        <v>7</v>
      </c>
      <c r="D8" s="6" t="s">
        <v>3</v>
      </c>
      <c r="E8" s="7" t="s">
        <v>11</v>
      </c>
      <c r="F8" s="7" t="s">
        <v>4</v>
      </c>
      <c r="G8" s="1" t="s">
        <v>124</v>
      </c>
      <c r="H8" s="113" t="s">
        <v>122</v>
      </c>
    </row>
    <row r="9" spans="1:8" ht="192.75" customHeight="1" x14ac:dyDescent="0.25">
      <c r="A9" s="9" t="s">
        <v>12</v>
      </c>
      <c r="B9" s="45" t="s">
        <v>0</v>
      </c>
      <c r="C9" s="45">
        <v>1</v>
      </c>
      <c r="D9" s="46"/>
      <c r="E9" s="47">
        <f>D9*C9</f>
        <v>0</v>
      </c>
      <c r="F9" s="47">
        <f>E9*1.2</f>
        <v>0</v>
      </c>
      <c r="G9" s="48" t="s">
        <v>13</v>
      </c>
      <c r="H9" s="112"/>
    </row>
    <row r="10" spans="1:8" ht="153" x14ac:dyDescent="0.25">
      <c r="A10" s="9" t="s">
        <v>14</v>
      </c>
      <c r="B10" s="45" t="s">
        <v>0</v>
      </c>
      <c r="C10" s="45">
        <v>1</v>
      </c>
      <c r="D10" s="46"/>
      <c r="E10" s="47">
        <f>D10*C10</f>
        <v>0</v>
      </c>
      <c r="F10" s="47">
        <f>E10*1.2</f>
        <v>0</v>
      </c>
      <c r="G10" s="48" t="s">
        <v>107</v>
      </c>
      <c r="H10" s="112"/>
    </row>
    <row r="11" spans="1:8" ht="15.75" x14ac:dyDescent="0.25">
      <c r="A11" s="35" t="s">
        <v>9</v>
      </c>
      <c r="B11" s="36"/>
      <c r="C11" s="36"/>
      <c r="D11" s="37"/>
      <c r="E11" s="38">
        <f>SUM(E9:E10)</f>
        <v>0</v>
      </c>
      <c r="F11" s="38">
        <f>SUM(F9:F10)</f>
        <v>0</v>
      </c>
    </row>
    <row r="12" spans="1:8" ht="15.75" x14ac:dyDescent="0.25">
      <c r="A12" s="20"/>
      <c r="B12" s="21"/>
      <c r="C12" s="21"/>
      <c r="D12" s="22"/>
      <c r="E12" s="23"/>
      <c r="F12" s="23"/>
    </row>
    <row r="13" spans="1:8" ht="75" x14ac:dyDescent="0.25">
      <c r="A13" s="8" t="s">
        <v>106</v>
      </c>
      <c r="B13" s="2" t="s">
        <v>1</v>
      </c>
      <c r="C13" s="2" t="s">
        <v>7</v>
      </c>
      <c r="D13" s="6" t="s">
        <v>3</v>
      </c>
      <c r="E13" s="7" t="s">
        <v>11</v>
      </c>
      <c r="F13" s="7" t="s">
        <v>126</v>
      </c>
      <c r="G13" s="1" t="s">
        <v>125</v>
      </c>
      <c r="H13" s="113" t="s">
        <v>122</v>
      </c>
    </row>
    <row r="14" spans="1:8" ht="153" x14ac:dyDescent="0.25">
      <c r="A14" s="9" t="s">
        <v>14</v>
      </c>
      <c r="B14" s="45" t="s">
        <v>0</v>
      </c>
      <c r="C14" s="45">
        <v>1</v>
      </c>
      <c r="D14" s="46"/>
      <c r="E14" s="47">
        <f>D14*C14</f>
        <v>0</v>
      </c>
      <c r="F14" s="47">
        <f>E14*1.2</f>
        <v>0</v>
      </c>
      <c r="G14" s="48" t="s">
        <v>107</v>
      </c>
      <c r="H14" s="112"/>
    </row>
    <row r="15" spans="1:8" ht="15.75" x14ac:dyDescent="0.25">
      <c r="A15" s="35" t="s">
        <v>9</v>
      </c>
      <c r="B15" s="36"/>
      <c r="C15" s="36"/>
      <c r="D15" s="37"/>
      <c r="E15" s="38">
        <f>SUM(E14)</f>
        <v>0</v>
      </c>
      <c r="F15" s="38">
        <f>SUM(F14)</f>
        <v>0</v>
      </c>
    </row>
    <row r="16" spans="1:8" x14ac:dyDescent="0.25">
      <c r="A16" s="5"/>
    </row>
    <row r="17" spans="1:6" ht="56.25" x14ac:dyDescent="0.3">
      <c r="A17" s="104" t="s">
        <v>123</v>
      </c>
      <c r="B17" s="40"/>
      <c r="C17" s="40"/>
      <c r="D17" s="40"/>
      <c r="E17" s="41">
        <f>E11+E15</f>
        <v>0</v>
      </c>
      <c r="F17" s="41">
        <f>F15+F11</f>
        <v>0</v>
      </c>
    </row>
    <row r="18" spans="1:6" x14ac:dyDescent="0.25">
      <c r="A18" s="4"/>
    </row>
    <row r="19" spans="1:6" ht="15.75" x14ac:dyDescent="0.25">
      <c r="A19" s="114" t="s">
        <v>113</v>
      </c>
      <c r="B19" s="115"/>
      <c r="C19" s="115"/>
      <c r="D19" s="116"/>
      <c r="E19" s="117"/>
    </row>
    <row r="20" spans="1:6" x14ac:dyDescent="0.25">
      <c r="A20" s="121" t="s">
        <v>114</v>
      </c>
      <c r="B20" s="122"/>
      <c r="C20" s="122"/>
      <c r="D20" s="122"/>
      <c r="E20" s="123"/>
    </row>
    <row r="21" spans="1:6" x14ac:dyDescent="0.25">
      <c r="A21" s="121" t="s">
        <v>115</v>
      </c>
      <c r="B21" s="122"/>
      <c r="C21" s="122"/>
      <c r="D21" s="122"/>
      <c r="E21" s="123"/>
    </row>
    <row r="22" spans="1:6" x14ac:dyDescent="0.25">
      <c r="A22" s="121" t="s">
        <v>116</v>
      </c>
      <c r="B22" s="122"/>
      <c r="C22" s="122"/>
      <c r="D22" s="122"/>
      <c r="E22" s="123"/>
    </row>
    <row r="23" spans="1:6" x14ac:dyDescent="0.25">
      <c r="A23" s="121" t="s">
        <v>117</v>
      </c>
      <c r="B23" s="122"/>
      <c r="C23" s="122"/>
      <c r="D23" s="122"/>
      <c r="E23" s="123"/>
    </row>
    <row r="24" spans="1:6" x14ac:dyDescent="0.25">
      <c r="A24" s="124"/>
      <c r="B24" s="125"/>
      <c r="C24" s="125"/>
      <c r="D24" s="125"/>
      <c r="E24" s="126"/>
    </row>
    <row r="25" spans="1:6" x14ac:dyDescent="0.25">
      <c r="A25" s="127" t="s">
        <v>118</v>
      </c>
      <c r="B25" s="128"/>
      <c r="C25" s="128"/>
      <c r="D25" s="128"/>
      <c r="E25" s="129"/>
    </row>
  </sheetData>
  <mergeCells count="9">
    <mergeCell ref="A24:E24"/>
    <mergeCell ref="A25:E25"/>
    <mergeCell ref="A5:D5"/>
    <mergeCell ref="E5:G5"/>
    <mergeCell ref="A2:F2"/>
    <mergeCell ref="A20:E20"/>
    <mergeCell ref="A21:E21"/>
    <mergeCell ref="A22:E22"/>
    <mergeCell ref="A23:E23"/>
  </mergeCells>
  <pageMargins left="0.70866141732283472" right="0.70866141732283472" top="0.74803149606299213" bottom="0.74803149606299213" header="0.31496062992125984" footer="0.31496062992125984"/>
  <pageSetup paperSize="9" scale="65" orientation="landscape" r:id="rId1"/>
  <headerFooter>
    <oddHeader>&amp;LZadávateľ: Mesto Prešov
Obchodné meno predkladateľ CP: &amp;CCenový formulár ZŠ Važecká - zriadenie špecializovaných učební.
Technické a technologické vybavenie- IKT</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zoomScaleNormal="100" zoomScalePageLayoutView="82" workbookViewId="0">
      <selection activeCell="F8" sqref="F8:F12"/>
    </sheetView>
  </sheetViews>
  <sheetFormatPr defaultRowHeight="15" x14ac:dyDescent="0.25"/>
  <cols>
    <col min="1" max="1" width="20.7109375" customWidth="1"/>
    <col min="2" max="3" width="9.85546875" customWidth="1"/>
    <col min="4" max="4" width="11" customWidth="1"/>
    <col min="5" max="5" width="15.7109375" customWidth="1"/>
    <col min="6" max="6" width="15.28515625" customWidth="1"/>
    <col min="7" max="7" width="35.5703125" customWidth="1"/>
    <col min="8" max="8" width="23.42578125" customWidth="1"/>
  </cols>
  <sheetData>
    <row r="1" spans="1:8" s="99" customFormat="1" ht="19.5" thickTop="1" x14ac:dyDescent="0.3">
      <c r="A1" s="106" t="s">
        <v>109</v>
      </c>
      <c r="B1" s="107"/>
      <c r="C1" s="107"/>
      <c r="D1" s="107"/>
      <c r="E1" s="107"/>
      <c r="F1" s="108"/>
    </row>
    <row r="2" spans="1:8" s="99" customFormat="1" ht="15.75" x14ac:dyDescent="0.3">
      <c r="A2" s="118" t="s">
        <v>110</v>
      </c>
      <c r="B2" s="119"/>
      <c r="C2" s="119"/>
      <c r="D2" s="119"/>
      <c r="E2" s="119"/>
      <c r="F2" s="120"/>
    </row>
    <row r="3" spans="1:8" s="99" customFormat="1" ht="19.5" thickBot="1" x14ac:dyDescent="0.35">
      <c r="A3" s="109" t="s">
        <v>120</v>
      </c>
      <c r="B3" s="110"/>
      <c r="C3" s="110"/>
      <c r="D3" s="110"/>
      <c r="E3" s="110"/>
      <c r="F3" s="111"/>
    </row>
    <row r="4" spans="1:8" ht="19.5" thickTop="1" x14ac:dyDescent="0.3">
      <c r="A4" s="3"/>
    </row>
    <row r="5" spans="1:8" x14ac:dyDescent="0.25">
      <c r="A5" s="130" t="s">
        <v>10</v>
      </c>
      <c r="B5" s="130"/>
      <c r="C5" s="130"/>
      <c r="D5" s="130"/>
      <c r="E5" s="130"/>
      <c r="F5" s="130"/>
      <c r="G5" s="130"/>
    </row>
    <row r="7" spans="1:8" ht="60.75" thickBot="1" x14ac:dyDescent="0.3">
      <c r="A7" s="8" t="s">
        <v>23</v>
      </c>
      <c r="B7" s="10" t="s">
        <v>6</v>
      </c>
      <c r="C7" s="19" t="s">
        <v>7</v>
      </c>
      <c r="D7" s="12" t="s">
        <v>5</v>
      </c>
      <c r="E7" s="7" t="s">
        <v>11</v>
      </c>
      <c r="F7" s="15" t="s">
        <v>126</v>
      </c>
      <c r="G7" s="92" t="s">
        <v>125</v>
      </c>
      <c r="H7" s="101" t="s">
        <v>112</v>
      </c>
    </row>
    <row r="8" spans="1:8" ht="256.5" thickBot="1" x14ac:dyDescent="0.3">
      <c r="A8" s="31" t="s">
        <v>18</v>
      </c>
      <c r="B8" s="26" t="s">
        <v>0</v>
      </c>
      <c r="C8" s="27">
        <v>1</v>
      </c>
      <c r="D8" s="18"/>
      <c r="E8" s="14">
        <f>C8*D8</f>
        <v>0</v>
      </c>
      <c r="F8" s="16">
        <f>E8*1.2</f>
        <v>0</v>
      </c>
      <c r="G8" s="93" t="s">
        <v>24</v>
      </c>
      <c r="H8" s="100"/>
    </row>
    <row r="9" spans="1:8" ht="409.6" thickBot="1" x14ac:dyDescent="0.3">
      <c r="A9" s="31" t="s">
        <v>19</v>
      </c>
      <c r="B9" s="26" t="s">
        <v>0</v>
      </c>
      <c r="C9" s="27">
        <v>1</v>
      </c>
      <c r="D9" s="18"/>
      <c r="E9" s="14">
        <f>C9*D9</f>
        <v>0</v>
      </c>
      <c r="F9" s="16">
        <f t="shared" ref="F9:F12" si="0">E9*1.2</f>
        <v>0</v>
      </c>
      <c r="G9" s="94" t="s">
        <v>25</v>
      </c>
      <c r="H9" s="100"/>
    </row>
    <row r="10" spans="1:8" ht="409.6" thickBot="1" x14ac:dyDescent="0.3">
      <c r="A10" s="31" t="s">
        <v>20</v>
      </c>
      <c r="B10" s="26" t="s">
        <v>0</v>
      </c>
      <c r="C10" s="27">
        <v>8</v>
      </c>
      <c r="D10" s="18"/>
      <c r="E10" s="14">
        <f>C10*D10</f>
        <v>0</v>
      </c>
      <c r="F10" s="16">
        <f t="shared" si="0"/>
        <v>0</v>
      </c>
      <c r="G10" s="93" t="s">
        <v>26</v>
      </c>
      <c r="H10" s="100"/>
    </row>
    <row r="11" spans="1:8" ht="78" thickBot="1" x14ac:dyDescent="0.3">
      <c r="A11" s="31" t="s">
        <v>21</v>
      </c>
      <c r="B11" s="26" t="s">
        <v>0</v>
      </c>
      <c r="C11" s="27">
        <v>15</v>
      </c>
      <c r="D11" s="18"/>
      <c r="E11" s="14">
        <f>C11*D11</f>
        <v>0</v>
      </c>
      <c r="F11" s="16">
        <f t="shared" si="0"/>
        <v>0</v>
      </c>
      <c r="G11" s="102" t="s">
        <v>27</v>
      </c>
      <c r="H11" s="100"/>
    </row>
    <row r="12" spans="1:8" ht="52.5" thickBot="1" x14ac:dyDescent="0.3">
      <c r="A12" s="31" t="s">
        <v>22</v>
      </c>
      <c r="B12" s="26" t="s">
        <v>0</v>
      </c>
      <c r="C12" s="27">
        <v>30</v>
      </c>
      <c r="D12" s="18"/>
      <c r="E12" s="14">
        <f>C12*D12</f>
        <v>0</v>
      </c>
      <c r="F12" s="16">
        <f t="shared" si="0"/>
        <v>0</v>
      </c>
      <c r="G12" s="94" t="s">
        <v>28</v>
      </c>
      <c r="H12" s="100"/>
    </row>
    <row r="13" spans="1:8" ht="75" x14ac:dyDescent="0.3">
      <c r="A13" s="42" t="s">
        <v>119</v>
      </c>
      <c r="B13" s="39"/>
      <c r="C13" s="39"/>
      <c r="D13" s="43"/>
      <c r="E13" s="44">
        <f>SUM(E8:E12)</f>
        <v>0</v>
      </c>
      <c r="F13" s="44">
        <f>SUM(F8:F12)</f>
        <v>0</v>
      </c>
      <c r="G13" s="103"/>
      <c r="H13" s="100"/>
    </row>
    <row r="14" spans="1:8" x14ac:dyDescent="0.25">
      <c r="G14" s="13"/>
    </row>
    <row r="15" spans="1:8" ht="15.75" x14ac:dyDescent="0.25">
      <c r="A15" s="95" t="s">
        <v>113</v>
      </c>
      <c r="B15" s="96"/>
      <c r="C15" s="96"/>
      <c r="D15" s="97"/>
      <c r="E15" s="98"/>
    </row>
    <row r="16" spans="1:8" x14ac:dyDescent="0.25">
      <c r="A16" s="121" t="s">
        <v>114</v>
      </c>
      <c r="B16" s="122"/>
      <c r="C16" s="122"/>
      <c r="D16" s="122"/>
      <c r="E16" s="123"/>
    </row>
    <row r="17" spans="1:5" x14ac:dyDescent="0.25">
      <c r="A17" s="121" t="s">
        <v>115</v>
      </c>
      <c r="B17" s="122"/>
      <c r="C17" s="122"/>
      <c r="D17" s="122"/>
      <c r="E17" s="123"/>
    </row>
    <row r="18" spans="1:5" x14ac:dyDescent="0.25">
      <c r="A18" s="121" t="s">
        <v>116</v>
      </c>
      <c r="B18" s="122"/>
      <c r="C18" s="122"/>
      <c r="D18" s="122"/>
      <c r="E18" s="123"/>
    </row>
    <row r="19" spans="1:5" x14ac:dyDescent="0.25">
      <c r="A19" s="121" t="s">
        <v>117</v>
      </c>
      <c r="B19" s="122"/>
      <c r="C19" s="122"/>
      <c r="D19" s="122"/>
      <c r="E19" s="123"/>
    </row>
    <row r="20" spans="1:5" x14ac:dyDescent="0.25">
      <c r="A20" s="124"/>
      <c r="B20" s="125"/>
      <c r="C20" s="125"/>
      <c r="D20" s="125"/>
      <c r="E20" s="126"/>
    </row>
    <row r="21" spans="1:5" x14ac:dyDescent="0.25">
      <c r="A21" s="127" t="s">
        <v>118</v>
      </c>
      <c r="B21" s="128"/>
      <c r="C21" s="128"/>
      <c r="D21" s="128"/>
      <c r="E21" s="129"/>
    </row>
  </sheetData>
  <mergeCells count="9">
    <mergeCell ref="A20:E20"/>
    <mergeCell ref="A21:E21"/>
    <mergeCell ref="A16:E16"/>
    <mergeCell ref="A2:F2"/>
    <mergeCell ref="A5:D5"/>
    <mergeCell ref="E5:G5"/>
    <mergeCell ref="A17:E17"/>
    <mergeCell ref="A18:E18"/>
    <mergeCell ref="A19:E19"/>
  </mergeCells>
  <pageMargins left="0.7" right="0.7" top="0.75" bottom="0.75" header="0.3" footer="0.3"/>
  <pageSetup paperSize="9" scale="65" orientation="portrait" r:id="rId1"/>
  <headerFooter>
    <oddHeader>&amp;LZadávateľ: Mesto Prešov
Obchodné meno predkladateľ CP: &amp;CCenový formulár Nábytok/mesto Prešov
ZŠ Važecká- zriadenie špecializovaných učební.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tabSelected="1" topLeftCell="A49" zoomScaleNormal="100" zoomScaleSheetLayoutView="89" workbookViewId="0">
      <selection activeCell="F34" sqref="F34:F47"/>
    </sheetView>
  </sheetViews>
  <sheetFormatPr defaultRowHeight="15" x14ac:dyDescent="0.25"/>
  <cols>
    <col min="1" max="1" width="24.42578125" customWidth="1"/>
    <col min="2" max="2" width="12.5703125" customWidth="1"/>
    <col min="4" max="4" width="11.28515625" bestFit="1" customWidth="1"/>
    <col min="5" max="5" width="11.85546875" customWidth="1"/>
    <col min="6" max="6" width="17.85546875" customWidth="1"/>
    <col min="7" max="7" width="47.28515625" style="32" customWidth="1"/>
    <col min="8" max="8" width="21.42578125" customWidth="1"/>
  </cols>
  <sheetData>
    <row r="1" spans="1:8" ht="15.75" thickTop="1" x14ac:dyDescent="0.25">
      <c r="A1" s="131" t="s">
        <v>109</v>
      </c>
      <c r="B1" s="132"/>
      <c r="C1" s="81"/>
      <c r="D1" s="81"/>
      <c r="E1" s="81"/>
      <c r="F1" s="82"/>
    </row>
    <row r="2" spans="1:8" ht="15.75" x14ac:dyDescent="0.3">
      <c r="A2" s="118" t="s">
        <v>110</v>
      </c>
      <c r="B2" s="119"/>
      <c r="C2" s="119"/>
      <c r="D2" s="119"/>
      <c r="E2" s="119"/>
      <c r="F2" s="120"/>
    </row>
    <row r="3" spans="1:8" ht="19.5" thickBot="1" x14ac:dyDescent="0.35">
      <c r="A3" s="83" t="s">
        <v>111</v>
      </c>
      <c r="B3" s="84"/>
      <c r="C3" s="84"/>
      <c r="D3" s="84"/>
      <c r="E3" s="84"/>
      <c r="F3" s="85"/>
    </row>
    <row r="4" spans="1:8" ht="19.5" thickTop="1" x14ac:dyDescent="0.3">
      <c r="A4" s="3"/>
    </row>
    <row r="5" spans="1:8" x14ac:dyDescent="0.25">
      <c r="A5" s="130" t="s">
        <v>10</v>
      </c>
      <c r="B5" s="130"/>
      <c r="C5" s="130"/>
      <c r="D5" s="130"/>
      <c r="E5" s="130"/>
      <c r="F5" s="130"/>
      <c r="G5" s="130"/>
    </row>
    <row r="6" spans="1:8" ht="75" x14ac:dyDescent="0.25">
      <c r="A6" s="8" t="s">
        <v>45</v>
      </c>
      <c r="B6" s="10" t="s">
        <v>6</v>
      </c>
      <c r="C6" s="19" t="s">
        <v>7</v>
      </c>
      <c r="D6" s="12" t="s">
        <v>5</v>
      </c>
      <c r="E6" s="15" t="s">
        <v>11</v>
      </c>
      <c r="F6" s="77" t="s">
        <v>126</v>
      </c>
      <c r="G6" s="11" t="s">
        <v>2</v>
      </c>
      <c r="H6" s="87" t="s">
        <v>112</v>
      </c>
    </row>
    <row r="7" spans="1:8" ht="114.75" x14ac:dyDescent="0.25">
      <c r="A7" s="31" t="s">
        <v>15</v>
      </c>
      <c r="B7" s="26" t="s">
        <v>0</v>
      </c>
      <c r="C7" s="27">
        <v>1</v>
      </c>
      <c r="D7" s="17"/>
      <c r="E7" s="17">
        <f>C7*D7</f>
        <v>0</v>
      </c>
      <c r="F7" s="14">
        <f>E7*1.2</f>
        <v>0</v>
      </c>
      <c r="G7" s="80" t="s">
        <v>16</v>
      </c>
      <c r="H7" s="86"/>
    </row>
    <row r="8" spans="1:8" ht="51" x14ac:dyDescent="0.25">
      <c r="A8" s="31" t="s">
        <v>29</v>
      </c>
      <c r="B8" s="26" t="s">
        <v>0</v>
      </c>
      <c r="C8" s="27">
        <v>1</v>
      </c>
      <c r="D8" s="17"/>
      <c r="E8" s="17">
        <f>C8*D8</f>
        <v>0</v>
      </c>
      <c r="F8" s="14">
        <f t="shared" ref="F8:F30" si="0">E8*1.2</f>
        <v>0</v>
      </c>
      <c r="G8" s="80" t="s">
        <v>32</v>
      </c>
      <c r="H8" s="86"/>
    </row>
    <row r="9" spans="1:8" ht="165.75" x14ac:dyDescent="0.25">
      <c r="A9" s="31" t="s">
        <v>30</v>
      </c>
      <c r="B9" s="26" t="s">
        <v>0</v>
      </c>
      <c r="C9" s="27">
        <v>1</v>
      </c>
      <c r="D9" s="17"/>
      <c r="E9" s="17">
        <f>C9*D9</f>
        <v>0</v>
      </c>
      <c r="F9" s="14">
        <f t="shared" si="0"/>
        <v>0</v>
      </c>
      <c r="G9" s="80" t="s">
        <v>33</v>
      </c>
      <c r="H9" s="86"/>
    </row>
    <row r="10" spans="1:8" ht="102" x14ac:dyDescent="0.25">
      <c r="A10" s="31" t="s">
        <v>31</v>
      </c>
      <c r="B10" s="26" t="s">
        <v>0</v>
      </c>
      <c r="C10" s="27">
        <v>1</v>
      </c>
      <c r="D10" s="17"/>
      <c r="E10" s="17">
        <f>C10*D10</f>
        <v>0</v>
      </c>
      <c r="F10" s="14">
        <f t="shared" si="0"/>
        <v>0</v>
      </c>
      <c r="G10" s="80" t="s">
        <v>17</v>
      </c>
      <c r="H10" s="86"/>
    </row>
    <row r="11" spans="1:8" ht="51" x14ac:dyDescent="0.25">
      <c r="A11" s="31" t="s">
        <v>35</v>
      </c>
      <c r="B11" s="26" t="s">
        <v>0</v>
      </c>
      <c r="C11" s="27">
        <v>5</v>
      </c>
      <c r="D11" s="17"/>
      <c r="E11" s="17">
        <f>C11*D11</f>
        <v>0</v>
      </c>
      <c r="F11" s="14">
        <f t="shared" si="0"/>
        <v>0</v>
      </c>
      <c r="G11" s="80" t="s">
        <v>36</v>
      </c>
      <c r="H11" s="86"/>
    </row>
    <row r="12" spans="1:8" ht="76.5" x14ac:dyDescent="0.25">
      <c r="A12" s="31" t="s">
        <v>37</v>
      </c>
      <c r="B12" s="26" t="s">
        <v>38</v>
      </c>
      <c r="C12" s="27">
        <v>1</v>
      </c>
      <c r="D12" s="17"/>
      <c r="E12" s="17">
        <f>C12*D12</f>
        <v>0</v>
      </c>
      <c r="F12" s="14">
        <f t="shared" si="0"/>
        <v>0</v>
      </c>
      <c r="G12" s="80" t="s">
        <v>39</v>
      </c>
      <c r="H12" s="86"/>
    </row>
    <row r="13" spans="1:8" ht="242.25" x14ac:dyDescent="0.25">
      <c r="A13" s="31" t="s">
        <v>40</v>
      </c>
      <c r="B13" s="26" t="s">
        <v>38</v>
      </c>
      <c r="C13" s="27">
        <v>1</v>
      </c>
      <c r="D13" s="17"/>
      <c r="E13" s="17">
        <f>C13*D13</f>
        <v>0</v>
      </c>
      <c r="F13" s="14">
        <f t="shared" si="0"/>
        <v>0</v>
      </c>
      <c r="G13" s="80" t="s">
        <v>41</v>
      </c>
      <c r="H13" s="86"/>
    </row>
    <row r="14" spans="1:8" ht="255" x14ac:dyDescent="0.25">
      <c r="A14" s="31" t="s">
        <v>42</v>
      </c>
      <c r="B14" s="26" t="s">
        <v>38</v>
      </c>
      <c r="C14" s="27">
        <v>1</v>
      </c>
      <c r="D14" s="17"/>
      <c r="E14" s="17">
        <f>C14*D14</f>
        <v>0</v>
      </c>
      <c r="F14" s="14">
        <f t="shared" si="0"/>
        <v>0</v>
      </c>
      <c r="G14" s="80" t="s">
        <v>43</v>
      </c>
      <c r="H14" s="86"/>
    </row>
    <row r="15" spans="1:8" ht="193.5" customHeight="1" x14ac:dyDescent="0.25">
      <c r="A15" s="31" t="s">
        <v>44</v>
      </c>
      <c r="B15" s="26" t="s">
        <v>0</v>
      </c>
      <c r="C15" s="27">
        <v>1</v>
      </c>
      <c r="D15" s="17"/>
      <c r="E15" s="17">
        <f>C15*D15</f>
        <v>0</v>
      </c>
      <c r="F15" s="14">
        <f t="shared" si="0"/>
        <v>0</v>
      </c>
      <c r="G15" s="80" t="s">
        <v>46</v>
      </c>
      <c r="H15" s="86"/>
    </row>
    <row r="16" spans="1:8" ht="89.25" x14ac:dyDescent="0.25">
      <c r="A16" s="31" t="s">
        <v>47</v>
      </c>
      <c r="B16" s="26" t="s">
        <v>48</v>
      </c>
      <c r="C16" s="27">
        <v>8</v>
      </c>
      <c r="D16" s="17"/>
      <c r="E16" s="17">
        <f>C16*D16</f>
        <v>0</v>
      </c>
      <c r="F16" s="14">
        <f t="shared" si="0"/>
        <v>0</v>
      </c>
      <c r="G16" s="80" t="s">
        <v>49</v>
      </c>
      <c r="H16" s="86"/>
    </row>
    <row r="17" spans="1:8" ht="114.75" x14ac:dyDescent="0.25">
      <c r="A17" s="31" t="s">
        <v>50</v>
      </c>
      <c r="B17" s="26" t="s">
        <v>38</v>
      </c>
      <c r="C17" s="27">
        <v>1</v>
      </c>
      <c r="D17" s="17"/>
      <c r="E17" s="17">
        <f>C17*D17</f>
        <v>0</v>
      </c>
      <c r="F17" s="14">
        <f t="shared" si="0"/>
        <v>0</v>
      </c>
      <c r="G17" s="80" t="s">
        <v>51</v>
      </c>
      <c r="H17" s="86"/>
    </row>
    <row r="18" spans="1:8" ht="102" x14ac:dyDescent="0.25">
      <c r="A18" s="31" t="s">
        <v>52</v>
      </c>
      <c r="B18" s="26" t="s">
        <v>38</v>
      </c>
      <c r="C18" s="27">
        <v>1</v>
      </c>
      <c r="D18" s="17"/>
      <c r="E18" s="17">
        <f>C18*D18</f>
        <v>0</v>
      </c>
      <c r="F18" s="14">
        <f t="shared" si="0"/>
        <v>0</v>
      </c>
      <c r="G18" s="80" t="s">
        <v>53</v>
      </c>
      <c r="H18" s="86"/>
    </row>
    <row r="19" spans="1:8" ht="89.25" x14ac:dyDescent="0.25">
      <c r="A19" s="31" t="s">
        <v>54</v>
      </c>
      <c r="B19" s="26" t="s">
        <v>38</v>
      </c>
      <c r="C19" s="27">
        <v>1</v>
      </c>
      <c r="D19" s="17"/>
      <c r="E19" s="17">
        <f>C19*D19</f>
        <v>0</v>
      </c>
      <c r="F19" s="14">
        <f t="shared" si="0"/>
        <v>0</v>
      </c>
      <c r="G19" s="80" t="s">
        <v>55</v>
      </c>
      <c r="H19" s="86"/>
    </row>
    <row r="20" spans="1:8" ht="102" x14ac:dyDescent="0.25">
      <c r="A20" s="31" t="s">
        <v>56</v>
      </c>
      <c r="B20" s="26" t="s">
        <v>38</v>
      </c>
      <c r="C20" s="27">
        <v>1</v>
      </c>
      <c r="D20" s="17"/>
      <c r="E20" s="17">
        <f>C20*D20</f>
        <v>0</v>
      </c>
      <c r="F20" s="14">
        <f t="shared" si="0"/>
        <v>0</v>
      </c>
      <c r="G20" s="80" t="s">
        <v>57</v>
      </c>
      <c r="H20" s="86"/>
    </row>
    <row r="21" spans="1:8" ht="191.25" x14ac:dyDescent="0.25">
      <c r="A21" s="31" t="s">
        <v>58</v>
      </c>
      <c r="B21" s="26" t="s">
        <v>0</v>
      </c>
      <c r="C21" s="27">
        <v>1</v>
      </c>
      <c r="D21" s="17"/>
      <c r="E21" s="17">
        <f>C21*D21</f>
        <v>0</v>
      </c>
      <c r="F21" s="14">
        <f t="shared" si="0"/>
        <v>0</v>
      </c>
      <c r="G21" s="80" t="s">
        <v>59</v>
      </c>
      <c r="H21" s="86"/>
    </row>
    <row r="22" spans="1:8" ht="204" x14ac:dyDescent="0.25">
      <c r="A22" s="31" t="s">
        <v>60</v>
      </c>
      <c r="B22" s="26" t="s">
        <v>38</v>
      </c>
      <c r="C22" s="27">
        <v>1</v>
      </c>
      <c r="D22" s="17"/>
      <c r="E22" s="17">
        <f>C22*D22</f>
        <v>0</v>
      </c>
      <c r="F22" s="14">
        <f t="shared" si="0"/>
        <v>0</v>
      </c>
      <c r="G22" s="80" t="s">
        <v>65</v>
      </c>
      <c r="H22" s="86"/>
    </row>
    <row r="23" spans="1:8" ht="178.5" x14ac:dyDescent="0.25">
      <c r="A23" s="31" t="s">
        <v>61</v>
      </c>
      <c r="B23" s="26" t="s">
        <v>38</v>
      </c>
      <c r="C23" s="27">
        <v>6</v>
      </c>
      <c r="D23" s="17"/>
      <c r="E23" s="17">
        <f>C23*D23</f>
        <v>0</v>
      </c>
      <c r="F23" s="14">
        <f t="shared" si="0"/>
        <v>0</v>
      </c>
      <c r="G23" s="80" t="s">
        <v>66</v>
      </c>
      <c r="H23" s="86"/>
    </row>
    <row r="24" spans="1:8" ht="89.25" x14ac:dyDescent="0.25">
      <c r="A24" s="31" t="s">
        <v>62</v>
      </c>
      <c r="B24" s="26" t="s">
        <v>38</v>
      </c>
      <c r="C24" s="27">
        <v>7</v>
      </c>
      <c r="D24" s="17"/>
      <c r="E24" s="17">
        <f>C24*D24</f>
        <v>0</v>
      </c>
      <c r="F24" s="14">
        <f t="shared" si="0"/>
        <v>0</v>
      </c>
      <c r="G24" s="80" t="s">
        <v>67</v>
      </c>
      <c r="H24" s="86"/>
    </row>
    <row r="25" spans="1:8" ht="76.5" x14ac:dyDescent="0.25">
      <c r="A25" s="31" t="s">
        <v>63</v>
      </c>
      <c r="B25" s="26" t="s">
        <v>38</v>
      </c>
      <c r="C25" s="27">
        <v>6</v>
      </c>
      <c r="D25" s="17"/>
      <c r="E25" s="17">
        <f>C25*D25</f>
        <v>0</v>
      </c>
      <c r="F25" s="14">
        <f t="shared" si="0"/>
        <v>0</v>
      </c>
      <c r="G25" s="80" t="s">
        <v>68</v>
      </c>
      <c r="H25" s="86"/>
    </row>
    <row r="26" spans="1:8" ht="63.75" x14ac:dyDescent="0.25">
      <c r="A26" s="31" t="s">
        <v>64</v>
      </c>
      <c r="B26" s="26" t="s">
        <v>38</v>
      </c>
      <c r="C26" s="27">
        <v>8</v>
      </c>
      <c r="D26" s="17"/>
      <c r="E26" s="17">
        <f>C26*D26</f>
        <v>0</v>
      </c>
      <c r="F26" s="14">
        <f t="shared" si="0"/>
        <v>0</v>
      </c>
      <c r="G26" s="80" t="s">
        <v>69</v>
      </c>
      <c r="H26" s="86"/>
    </row>
    <row r="27" spans="1:8" ht="76.5" x14ac:dyDescent="0.25">
      <c r="A27" s="31" t="s">
        <v>70</v>
      </c>
      <c r="B27" s="26" t="s">
        <v>38</v>
      </c>
      <c r="C27" s="27">
        <v>5</v>
      </c>
      <c r="D27" s="17"/>
      <c r="E27" s="17">
        <f>C27*D27</f>
        <v>0</v>
      </c>
      <c r="F27" s="14">
        <f t="shared" si="0"/>
        <v>0</v>
      </c>
      <c r="G27" s="80" t="s">
        <v>71</v>
      </c>
      <c r="H27" s="86"/>
    </row>
    <row r="28" spans="1:8" ht="140.25" x14ac:dyDescent="0.25">
      <c r="A28" s="31" t="s">
        <v>72</v>
      </c>
      <c r="B28" s="26" t="s">
        <v>38</v>
      </c>
      <c r="C28" s="27">
        <v>7</v>
      </c>
      <c r="D28" s="17"/>
      <c r="E28" s="17">
        <f>C28*D28</f>
        <v>0</v>
      </c>
      <c r="F28" s="14">
        <f t="shared" si="0"/>
        <v>0</v>
      </c>
      <c r="G28" s="80" t="s">
        <v>73</v>
      </c>
      <c r="H28" s="86"/>
    </row>
    <row r="29" spans="1:8" ht="285.75" customHeight="1" x14ac:dyDescent="0.25">
      <c r="A29" s="31" t="s">
        <v>74</v>
      </c>
      <c r="B29" s="26" t="s">
        <v>38</v>
      </c>
      <c r="C29" s="27">
        <v>1</v>
      </c>
      <c r="D29" s="17"/>
      <c r="E29" s="17">
        <f>C29*D29</f>
        <v>0</v>
      </c>
      <c r="F29" s="14">
        <f t="shared" si="0"/>
        <v>0</v>
      </c>
      <c r="G29" s="80" t="s">
        <v>75</v>
      </c>
      <c r="H29" s="86"/>
    </row>
    <row r="30" spans="1:8" ht="140.25" x14ac:dyDescent="0.25">
      <c r="A30" s="62" t="s">
        <v>76</v>
      </c>
      <c r="B30" s="53" t="s">
        <v>0</v>
      </c>
      <c r="C30" s="63">
        <v>10</v>
      </c>
      <c r="D30" s="64"/>
      <c r="E30" s="64">
        <f>C30*D30</f>
        <v>0</v>
      </c>
      <c r="F30" s="14">
        <f t="shared" si="0"/>
        <v>0</v>
      </c>
      <c r="G30" s="80" t="s">
        <v>77</v>
      </c>
      <c r="H30" s="86"/>
    </row>
    <row r="31" spans="1:8" ht="15.75" x14ac:dyDescent="0.25">
      <c r="A31" s="65" t="s">
        <v>9</v>
      </c>
      <c r="B31" s="66"/>
      <c r="C31" s="67"/>
      <c r="D31" s="68"/>
      <c r="E31" s="69">
        <f>SUM(E7:E30)</f>
        <v>0</v>
      </c>
      <c r="F31" s="78">
        <f>SUM(F7:F30)</f>
        <v>0</v>
      </c>
      <c r="G31" s="34"/>
    </row>
    <row r="32" spans="1:8" ht="15.75" x14ac:dyDescent="0.25">
      <c r="A32" s="61"/>
      <c r="B32" s="59"/>
      <c r="C32" s="60"/>
      <c r="D32" s="21"/>
      <c r="E32" s="22"/>
      <c r="F32" s="23"/>
      <c r="G32" s="34"/>
    </row>
    <row r="33" spans="1:8" ht="75" x14ac:dyDescent="0.25">
      <c r="A33" s="54" t="s">
        <v>34</v>
      </c>
      <c r="B33" s="55" t="s">
        <v>6</v>
      </c>
      <c r="C33" s="56" t="s">
        <v>7</v>
      </c>
      <c r="D33" s="57" t="s">
        <v>5</v>
      </c>
      <c r="E33" s="58" t="s">
        <v>11</v>
      </c>
      <c r="F33" s="79" t="s">
        <v>126</v>
      </c>
      <c r="G33" s="11" t="s">
        <v>125</v>
      </c>
      <c r="H33" s="87" t="s">
        <v>112</v>
      </c>
    </row>
    <row r="34" spans="1:8" ht="153" x14ac:dyDescent="0.25">
      <c r="A34" s="31" t="s">
        <v>78</v>
      </c>
      <c r="B34" s="52" t="s">
        <v>0</v>
      </c>
      <c r="C34" s="51">
        <v>1</v>
      </c>
      <c r="D34" s="17"/>
      <c r="E34" s="17">
        <f>C34*D34</f>
        <v>0</v>
      </c>
      <c r="F34" s="14">
        <f>E34*1.2</f>
        <v>0</v>
      </c>
      <c r="G34" s="80" t="s">
        <v>85</v>
      </c>
      <c r="H34" s="86"/>
    </row>
    <row r="35" spans="1:8" ht="191.25" x14ac:dyDescent="0.25">
      <c r="A35" s="31" t="s">
        <v>79</v>
      </c>
      <c r="B35" s="29" t="s">
        <v>0</v>
      </c>
      <c r="C35" s="28">
        <v>1</v>
      </c>
      <c r="D35" s="17"/>
      <c r="E35" s="17">
        <f t="shared" ref="E35" si="1">C35*D35</f>
        <v>0</v>
      </c>
      <c r="F35" s="14">
        <f t="shared" ref="F35:F47" si="2">E35*1.2</f>
        <v>0</v>
      </c>
      <c r="G35" s="80" t="s">
        <v>86</v>
      </c>
      <c r="H35" s="86"/>
    </row>
    <row r="36" spans="1:8" ht="165.75" x14ac:dyDescent="0.25">
      <c r="A36" s="31" t="s">
        <v>80</v>
      </c>
      <c r="B36" s="26" t="s">
        <v>0</v>
      </c>
      <c r="C36" s="27">
        <v>1</v>
      </c>
      <c r="D36" s="17"/>
      <c r="E36" s="17">
        <f t="shared" ref="E36:E47" si="3">C36*D36</f>
        <v>0</v>
      </c>
      <c r="F36" s="14">
        <f t="shared" si="2"/>
        <v>0</v>
      </c>
      <c r="G36" s="80" t="s">
        <v>87</v>
      </c>
      <c r="H36" s="86"/>
    </row>
    <row r="37" spans="1:8" ht="114.75" x14ac:dyDescent="0.25">
      <c r="A37" s="31" t="s">
        <v>81</v>
      </c>
      <c r="B37" s="26" t="s">
        <v>38</v>
      </c>
      <c r="C37" s="27">
        <v>1</v>
      </c>
      <c r="D37" s="17"/>
      <c r="E37" s="17">
        <f t="shared" si="3"/>
        <v>0</v>
      </c>
      <c r="F37" s="14">
        <f t="shared" si="2"/>
        <v>0</v>
      </c>
      <c r="G37" s="80" t="s">
        <v>88</v>
      </c>
      <c r="H37" s="86"/>
    </row>
    <row r="38" spans="1:8" ht="165.75" x14ac:dyDescent="0.25">
      <c r="A38" s="49" t="s">
        <v>82</v>
      </c>
      <c r="B38" s="29" t="s">
        <v>38</v>
      </c>
      <c r="C38" s="28">
        <v>1</v>
      </c>
      <c r="D38" s="17"/>
      <c r="E38" s="17">
        <f t="shared" si="3"/>
        <v>0</v>
      </c>
      <c r="F38" s="14">
        <f t="shared" si="2"/>
        <v>0</v>
      </c>
      <c r="G38" s="80" t="s">
        <v>89</v>
      </c>
      <c r="H38" s="86"/>
    </row>
    <row r="39" spans="1:8" ht="63.75" x14ac:dyDescent="0.25">
      <c r="A39" s="49" t="s">
        <v>83</v>
      </c>
      <c r="B39" s="29" t="s">
        <v>38</v>
      </c>
      <c r="C39" s="28">
        <v>1</v>
      </c>
      <c r="D39" s="17"/>
      <c r="E39" s="17">
        <f t="shared" si="3"/>
        <v>0</v>
      </c>
      <c r="F39" s="14">
        <f t="shared" si="2"/>
        <v>0</v>
      </c>
      <c r="G39" s="80" t="s">
        <v>90</v>
      </c>
      <c r="H39" s="86"/>
    </row>
    <row r="40" spans="1:8" ht="89.25" x14ac:dyDescent="0.25">
      <c r="A40" s="50" t="s">
        <v>84</v>
      </c>
      <c r="B40" s="26" t="s">
        <v>38</v>
      </c>
      <c r="C40" s="27">
        <v>1</v>
      </c>
      <c r="D40" s="17"/>
      <c r="E40" s="17">
        <f t="shared" si="3"/>
        <v>0</v>
      </c>
      <c r="F40" s="14">
        <f t="shared" si="2"/>
        <v>0</v>
      </c>
      <c r="G40" s="80" t="s">
        <v>91</v>
      </c>
      <c r="H40" s="86"/>
    </row>
    <row r="41" spans="1:8" ht="38.25" x14ac:dyDescent="0.25">
      <c r="A41" s="31" t="s">
        <v>92</v>
      </c>
      <c r="B41" s="26" t="s">
        <v>0</v>
      </c>
      <c r="C41" s="27">
        <v>1</v>
      </c>
      <c r="D41" s="17"/>
      <c r="E41" s="17">
        <f t="shared" si="3"/>
        <v>0</v>
      </c>
      <c r="F41" s="14">
        <f t="shared" si="2"/>
        <v>0</v>
      </c>
      <c r="G41" s="80" t="s">
        <v>99</v>
      </c>
      <c r="H41" s="86"/>
    </row>
    <row r="42" spans="1:8" ht="395.25" x14ac:dyDescent="0.25">
      <c r="A42" s="49" t="s">
        <v>93</v>
      </c>
      <c r="B42" s="26" t="s">
        <v>38</v>
      </c>
      <c r="C42" s="27">
        <v>1</v>
      </c>
      <c r="D42" s="17"/>
      <c r="E42" s="17">
        <f t="shared" si="3"/>
        <v>0</v>
      </c>
      <c r="F42" s="14">
        <f t="shared" si="2"/>
        <v>0</v>
      </c>
      <c r="G42" s="80" t="s">
        <v>100</v>
      </c>
      <c r="H42" s="86"/>
    </row>
    <row r="43" spans="1:8" ht="89.25" x14ac:dyDescent="0.25">
      <c r="A43" s="49" t="s">
        <v>94</v>
      </c>
      <c r="B43" s="26" t="s">
        <v>38</v>
      </c>
      <c r="C43" s="27">
        <v>1</v>
      </c>
      <c r="D43" s="17"/>
      <c r="E43" s="17">
        <f t="shared" si="3"/>
        <v>0</v>
      </c>
      <c r="F43" s="14">
        <f t="shared" si="2"/>
        <v>0</v>
      </c>
      <c r="G43" s="80" t="s">
        <v>105</v>
      </c>
      <c r="H43" s="86"/>
    </row>
    <row r="44" spans="1:8" ht="140.25" x14ac:dyDescent="0.25">
      <c r="A44" s="31" t="s">
        <v>95</v>
      </c>
      <c r="B44" s="26" t="s">
        <v>38</v>
      </c>
      <c r="C44" s="27">
        <v>2</v>
      </c>
      <c r="D44" s="17"/>
      <c r="E44" s="17">
        <f t="shared" si="3"/>
        <v>0</v>
      </c>
      <c r="F44" s="14">
        <f t="shared" si="2"/>
        <v>0</v>
      </c>
      <c r="G44" s="80" t="s">
        <v>104</v>
      </c>
      <c r="H44" s="86"/>
    </row>
    <row r="45" spans="1:8" ht="293.25" x14ac:dyDescent="0.25">
      <c r="A45" s="31" t="s">
        <v>96</v>
      </c>
      <c r="B45" s="26" t="s">
        <v>38</v>
      </c>
      <c r="C45" s="27">
        <v>1</v>
      </c>
      <c r="D45" s="17"/>
      <c r="E45" s="17">
        <f t="shared" si="3"/>
        <v>0</v>
      </c>
      <c r="F45" s="14">
        <f t="shared" si="2"/>
        <v>0</v>
      </c>
      <c r="G45" s="80" t="s">
        <v>103</v>
      </c>
      <c r="H45" s="86"/>
    </row>
    <row r="46" spans="1:8" ht="102" x14ac:dyDescent="0.25">
      <c r="A46" s="31" t="s">
        <v>97</v>
      </c>
      <c r="B46" s="26" t="s">
        <v>38</v>
      </c>
      <c r="C46" s="27">
        <v>2</v>
      </c>
      <c r="D46" s="17"/>
      <c r="E46" s="17">
        <f t="shared" si="3"/>
        <v>0</v>
      </c>
      <c r="F46" s="14">
        <f t="shared" si="2"/>
        <v>0</v>
      </c>
      <c r="G46" s="80" t="s">
        <v>102</v>
      </c>
      <c r="H46" s="86"/>
    </row>
    <row r="47" spans="1:8" ht="153" x14ac:dyDescent="0.25">
      <c r="A47" s="31" t="s">
        <v>98</v>
      </c>
      <c r="B47" s="26" t="s">
        <v>38</v>
      </c>
      <c r="C47" s="27">
        <v>2</v>
      </c>
      <c r="D47" s="17"/>
      <c r="E47" s="17">
        <f t="shared" si="3"/>
        <v>0</v>
      </c>
      <c r="F47" s="14">
        <f t="shared" si="2"/>
        <v>0</v>
      </c>
      <c r="G47" s="80" t="s">
        <v>101</v>
      </c>
      <c r="H47" s="86"/>
    </row>
    <row r="48" spans="1:8" ht="15.75" x14ac:dyDescent="0.25">
      <c r="A48" s="70" t="s">
        <v>9</v>
      </c>
      <c r="B48" s="66"/>
      <c r="C48" s="67"/>
      <c r="D48" s="71"/>
      <c r="E48" s="72">
        <f>SUM(E34:E47)</f>
        <v>0</v>
      </c>
      <c r="F48" s="72">
        <f>SUM(F34:F47)</f>
        <v>0</v>
      </c>
      <c r="G48" s="33"/>
      <c r="H48" s="86"/>
    </row>
    <row r="50" spans="1:7" ht="31.5" x14ac:dyDescent="0.3">
      <c r="A50" s="30" t="s">
        <v>108</v>
      </c>
      <c r="B50" s="73"/>
      <c r="C50" s="74"/>
      <c r="D50" s="75"/>
      <c r="E50" s="76">
        <f>E31+E48</f>
        <v>0</v>
      </c>
      <c r="F50" s="76">
        <f>F31+F48</f>
        <v>0</v>
      </c>
      <c r="G50" s="34"/>
    </row>
    <row r="52" spans="1:7" ht="15.75" x14ac:dyDescent="0.25">
      <c r="A52" s="88" t="s">
        <v>113</v>
      </c>
      <c r="B52" s="89"/>
      <c r="C52" s="89"/>
      <c r="D52" s="90"/>
      <c r="E52" s="91"/>
    </row>
    <row r="53" spans="1:7" x14ac:dyDescent="0.25">
      <c r="A53" s="121" t="s">
        <v>114</v>
      </c>
      <c r="B53" s="122"/>
      <c r="C53" s="122"/>
      <c r="D53" s="122"/>
      <c r="E53" s="123"/>
    </row>
    <row r="54" spans="1:7" x14ac:dyDescent="0.25">
      <c r="A54" s="121" t="s">
        <v>115</v>
      </c>
      <c r="B54" s="122"/>
      <c r="C54" s="122"/>
      <c r="D54" s="122"/>
      <c r="E54" s="123"/>
    </row>
    <row r="55" spans="1:7" x14ac:dyDescent="0.25">
      <c r="A55" s="121" t="s">
        <v>116</v>
      </c>
      <c r="B55" s="122"/>
      <c r="C55" s="122"/>
      <c r="D55" s="122"/>
      <c r="E55" s="123"/>
    </row>
    <row r="56" spans="1:7" x14ac:dyDescent="0.25">
      <c r="A56" s="121" t="s">
        <v>117</v>
      </c>
      <c r="B56" s="122"/>
      <c r="C56" s="122"/>
      <c r="D56" s="122"/>
      <c r="E56" s="123"/>
    </row>
    <row r="57" spans="1:7" x14ac:dyDescent="0.25">
      <c r="A57" s="124"/>
      <c r="B57" s="125"/>
      <c r="C57" s="125"/>
      <c r="D57" s="125"/>
      <c r="E57" s="126"/>
    </row>
    <row r="58" spans="1:7" x14ac:dyDescent="0.25">
      <c r="A58" s="127" t="s">
        <v>118</v>
      </c>
      <c r="B58" s="128"/>
      <c r="C58" s="128"/>
      <c r="D58" s="128"/>
      <c r="E58" s="129"/>
    </row>
  </sheetData>
  <mergeCells count="10">
    <mergeCell ref="A55:E55"/>
    <mergeCell ref="A56:E56"/>
    <mergeCell ref="A57:E57"/>
    <mergeCell ref="A58:E58"/>
    <mergeCell ref="A53:E53"/>
    <mergeCell ref="A5:D5"/>
    <mergeCell ref="E5:G5"/>
    <mergeCell ref="A1:B1"/>
    <mergeCell ref="A2:F2"/>
    <mergeCell ref="A54:E54"/>
  </mergeCells>
  <pageMargins left="0.7" right="0.7" top="0.75" bottom="0.75" header="0.3" footer="0.3"/>
  <pageSetup paperSize="9" scale="74" orientation="landscape" r:id="rId1"/>
  <headerFooter>
    <oddHeader>&amp;LZadávateľ: Mesto Prešov
Obchodné meno predkladateľ CP: &amp;RCenový formulár Didaktické prostriedky/mesto Prešov
ZŠ Važecká- zriadenie špecializovaných učební.</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A2" sqref="A2"/>
    </sheetView>
  </sheetViews>
  <sheetFormatPr defaultRowHeight="15" x14ac:dyDescent="0.25"/>
  <cols>
    <col min="1" max="1" width="15" customWidth="1"/>
    <col min="4" max="4" width="12.42578125" customWidth="1"/>
  </cols>
  <sheetData>
    <row r="1" spans="1:4" x14ac:dyDescent="0.25">
      <c r="A1" s="24"/>
      <c r="B1" s="24"/>
      <c r="C1" s="24"/>
      <c r="D1" s="25"/>
    </row>
    <row r="2" spans="1:4" x14ac:dyDescent="0.25">
      <c r="A2" s="24"/>
      <c r="B2" s="24"/>
      <c r="C2" s="24"/>
      <c r="D2" s="25"/>
    </row>
    <row r="3" spans="1:4" x14ac:dyDescent="0.25">
      <c r="A3" s="24"/>
      <c r="B3" s="24"/>
      <c r="C3" s="24"/>
      <c r="D3" s="25"/>
    </row>
    <row r="4" spans="1:4" x14ac:dyDescent="0.25">
      <c r="D4" s="24"/>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Pracovné hárky</vt:lpstr>
      </vt:variant>
      <vt:variant>
        <vt:i4>4</vt:i4>
      </vt:variant>
    </vt:vector>
  </HeadingPairs>
  <TitlesOfParts>
    <vt:vector size="4" baseType="lpstr">
      <vt:lpstr>Časť E2 technické a technol.IKT</vt:lpstr>
      <vt:lpstr>Časť E3 Interierové vybavenie-n</vt:lpstr>
      <vt:lpstr>Časť E1 Didaktické pomôcky</vt:lpstr>
      <vt:lpstr>Hárok1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2019-01-28T09:18:04Z</cp:lastPrinted>
  <dcterms:created xsi:type="dcterms:W3CDTF">2014-09-17T15:52:29Z</dcterms:created>
  <dcterms:modified xsi:type="dcterms:W3CDTF">2020-08-03T21:48:08Z</dcterms:modified>
</cp:coreProperties>
</file>